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00" windowHeight="12240" activeTab="0"/>
  </bookViews>
  <sheets>
    <sheet name="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<sst xmlns="http://schemas.openxmlformats.org/spreadsheetml/2006/main" count="43" uniqueCount="31">
  <si>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楚雄州2018年种植业发展支撑指标任务分解表（一）</t>
  </si>
  <si>
    <t>单位：万亩、万吨、万元</t>
  </si>
  <si>
    <r>
      <t xml:space="preserve">                </t>
    </r>
    <r>
      <rPr>
        <sz val="10"/>
        <rFont val="仿宋_GB2312"/>
        <family val="3"/>
      </rPr>
      <t>计划
品种</t>
    </r>
  </si>
  <si>
    <r>
      <t>2018</t>
    </r>
    <r>
      <rPr>
        <sz val="10"/>
        <rFont val="仿宋_GB2312"/>
        <family val="3"/>
      </rPr>
      <t>年度计划</t>
    </r>
  </si>
  <si>
    <r>
      <t>2018</t>
    </r>
    <r>
      <rPr>
        <sz val="10"/>
        <rFont val="仿宋_GB2312"/>
        <family val="3"/>
      </rPr>
      <t>年一季度计划</t>
    </r>
  </si>
  <si>
    <r>
      <t>2018</t>
    </r>
    <r>
      <rPr>
        <sz val="10"/>
        <rFont val="仿宋_GB2312"/>
        <family val="3"/>
      </rPr>
      <t>年二季度计划</t>
    </r>
  </si>
  <si>
    <r>
      <t>2018</t>
    </r>
    <r>
      <rPr>
        <sz val="10"/>
        <rFont val="仿宋_GB2312"/>
        <family val="3"/>
      </rPr>
      <t>年三季度计划</t>
    </r>
  </si>
  <si>
    <r>
      <t>2018</t>
    </r>
    <r>
      <rPr>
        <sz val="10"/>
        <rFont val="仿宋_GB2312"/>
        <family val="3"/>
      </rPr>
      <t>年四季度计划</t>
    </r>
  </si>
  <si>
    <t>面积</t>
  </si>
  <si>
    <t>产量</t>
  </si>
  <si>
    <t>产值</t>
  </si>
  <si>
    <t>一、粮食</t>
  </si>
  <si>
    <r>
      <t>1.</t>
    </r>
    <r>
      <rPr>
        <sz val="10"/>
        <color indexed="8"/>
        <rFont val="仿宋_GB2312"/>
        <family val="3"/>
      </rPr>
      <t>大春</t>
    </r>
  </si>
  <si>
    <r>
      <t>2.</t>
    </r>
    <r>
      <rPr>
        <sz val="10"/>
        <color indexed="8"/>
        <rFont val="仿宋_GB2312"/>
        <family val="3"/>
      </rPr>
      <t>小春</t>
    </r>
  </si>
  <si>
    <r>
      <t>3.</t>
    </r>
    <r>
      <rPr>
        <sz val="10"/>
        <color indexed="8"/>
        <rFont val="仿宋_GB2312"/>
        <family val="3"/>
      </rPr>
      <t>晚秋</t>
    </r>
  </si>
  <si>
    <t>二、特色经作</t>
  </si>
  <si>
    <r>
      <t>1</t>
    </r>
    <r>
      <rPr>
        <sz val="10"/>
        <color indexed="8"/>
        <rFont val="仿宋_GB2312"/>
        <family val="3"/>
      </rPr>
      <t>、蔬菜</t>
    </r>
  </si>
  <si>
    <r>
      <t>2</t>
    </r>
    <r>
      <rPr>
        <sz val="10"/>
        <color indexed="8"/>
        <rFont val="仿宋_GB2312"/>
        <family val="3"/>
      </rPr>
      <t>、魔芋</t>
    </r>
  </si>
  <si>
    <r>
      <t>3</t>
    </r>
    <r>
      <rPr>
        <sz val="10"/>
        <color indexed="8"/>
        <rFont val="仿宋_GB2312"/>
        <family val="3"/>
      </rPr>
      <t>、水果</t>
    </r>
  </si>
  <si>
    <r>
      <t>4</t>
    </r>
    <r>
      <rPr>
        <sz val="10"/>
        <color indexed="8"/>
        <rFont val="仿宋_GB2312"/>
        <family val="3"/>
      </rPr>
      <t>、油菜</t>
    </r>
  </si>
  <si>
    <r>
      <t>5</t>
    </r>
    <r>
      <rPr>
        <sz val="10"/>
        <color indexed="8"/>
        <rFont val="仿宋_GB2312"/>
        <family val="3"/>
      </rPr>
      <t>、茶叶</t>
    </r>
  </si>
  <si>
    <r>
      <t>6</t>
    </r>
    <r>
      <rPr>
        <sz val="10"/>
        <color indexed="8"/>
        <rFont val="仿宋_GB2312"/>
        <family val="3"/>
      </rPr>
      <t>、蚕桑</t>
    </r>
  </si>
  <si>
    <r>
      <t>7</t>
    </r>
    <r>
      <rPr>
        <sz val="10"/>
        <color indexed="8"/>
        <rFont val="仿宋_GB2312"/>
        <family val="3"/>
      </rPr>
      <t>、繁制种</t>
    </r>
  </si>
  <si>
    <r>
      <t>8.</t>
    </r>
    <r>
      <rPr>
        <sz val="10"/>
        <color indexed="8"/>
        <rFont val="仿宋_GB2312"/>
        <family val="3"/>
      </rPr>
      <t>人工食用菌</t>
    </r>
  </si>
  <si>
    <r>
      <t>9.</t>
    </r>
    <r>
      <rPr>
        <sz val="10"/>
        <color indexed="8"/>
        <rFont val="仿宋_GB2312"/>
        <family val="3"/>
      </rPr>
      <t>花卉</t>
    </r>
  </si>
  <si>
    <r>
      <t>10.</t>
    </r>
    <r>
      <rPr>
        <sz val="10"/>
        <color indexed="8"/>
        <rFont val="仿宋_GB2312"/>
        <family val="3"/>
      </rPr>
      <t>中药材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仿宋_GB2312"/>
        <family val="3"/>
      </rPr>
      <t>累计</t>
    </r>
    <r>
      <rPr>
        <sz val="10"/>
        <color indexed="8"/>
        <rFont val="Times New Roman"/>
        <family val="1"/>
      </rPr>
      <t>)</t>
    </r>
  </si>
  <si>
    <r>
      <t>11.</t>
    </r>
    <r>
      <rPr>
        <sz val="10"/>
        <color indexed="8"/>
        <rFont val="仿宋_GB2312"/>
        <family val="3"/>
      </rPr>
      <t>烟草</t>
    </r>
  </si>
  <si>
    <t>三、粮改饲</t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</si>
  <si>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仿宋_GB2312"/>
        <family val="3"/>
      </rPr>
      <t>计</t>
    </r>
  </si>
  <si>
    <r>
      <t>注：花卉产量为万支，未纳入特色经作产量合计。种植业总产值计划任务增幅为</t>
    </r>
    <r>
      <rPr>
        <sz val="10"/>
        <rFont val="Times New Roman"/>
        <family val="1"/>
      </rPr>
      <t>5.8%</t>
    </r>
    <r>
      <rPr>
        <sz val="10"/>
        <rFont val="仿宋_GB2312"/>
        <family val="3"/>
      </rPr>
      <t>，一季度计划任务增幅为</t>
    </r>
    <r>
      <rPr>
        <sz val="10"/>
        <rFont val="Times New Roman"/>
        <family val="1"/>
      </rPr>
      <t>4%</t>
    </r>
    <r>
      <rPr>
        <sz val="10"/>
        <rFont val="仿宋_GB2312"/>
        <family val="3"/>
      </rPr>
      <t>，二季度计划任务增幅为</t>
    </r>
    <r>
      <rPr>
        <sz val="10"/>
        <rFont val="Times New Roman"/>
        <family val="1"/>
      </rPr>
      <t>5.2%</t>
    </r>
    <r>
      <rPr>
        <sz val="10"/>
        <rFont val="仿宋_GB2312"/>
        <family val="3"/>
      </rPr>
      <t>，三季度计划任务增幅为</t>
    </r>
    <r>
      <rPr>
        <sz val="10"/>
        <rFont val="Times New Roman"/>
        <family val="1"/>
      </rPr>
      <t>6.2%</t>
    </r>
    <r>
      <rPr>
        <sz val="10"/>
        <rFont val="仿宋_GB2312"/>
        <family val="3"/>
      </rPr>
      <t>，四季度计划任务增幅为</t>
    </r>
    <r>
      <rPr>
        <sz val="10"/>
        <rFont val="Times New Roman"/>
        <family val="1"/>
      </rPr>
      <t>5.8%</t>
    </r>
    <r>
      <rPr>
        <sz val="10"/>
        <rFont val="仿宋_GB2312"/>
        <family val="3"/>
      </rPr>
      <t>。</t>
    </r>
  </si>
  <si>
    <r>
      <t>附件</t>
    </r>
    <r>
      <rPr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</si>
</sst>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9"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9"/>
      <name val="宋体"/>
      <family val="0"/>
    </font>
    <font>
      <sz val="14"/>
      <name val="方正黑体简体"/>
      <family val="4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7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875" style="0" customWidth="1"/>
    <col min="2" max="2" width="7.125" style="0" customWidth="1"/>
    <col min="4" max="4" width="8.50390625" style="0" customWidth="1"/>
    <col min="5" max="5" width="6.375" style="0" customWidth="1"/>
    <col min="6" max="6" width="6.875" style="0" customWidth="1"/>
    <col min="7" max="7" width="8.875" style="0" customWidth="1"/>
    <col min="8" max="8" width="7.625" style="0" customWidth="1"/>
    <col min="9" max="9" width="7.75390625" style="0" customWidth="1"/>
    <col min="10" max="10" width="8.50390625" style="0" customWidth="1"/>
    <col min="11" max="11" width="6.125" style="0" customWidth="1"/>
    <col min="12" max="12" width="7.75390625" style="0" customWidth="1"/>
    <col min="13" max="13" width="8.50390625" style="0" customWidth="1"/>
    <col min="14" max="14" width="6.125" style="0" customWidth="1"/>
    <col min="15" max="15" width="8.00390625" style="0" customWidth="1"/>
    <col min="16" max="16" width="8.75390625" style="0" customWidth="1"/>
  </cols>
  <sheetData>
    <row r="1" ht="18.75">
      <c r="A1" s="29" t="s">
        <v>30</v>
      </c>
    </row>
    <row r="2" spans="1:16" ht="27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1</v>
      </c>
      <c r="M3" s="20"/>
      <c r="N3" s="20"/>
      <c r="O3" s="20"/>
      <c r="P3" s="20"/>
    </row>
    <row r="4" spans="1:16" ht="21.75" customHeight="1">
      <c r="A4" s="27" t="s">
        <v>2</v>
      </c>
      <c r="B4" s="21" t="s">
        <v>3</v>
      </c>
      <c r="C4" s="22"/>
      <c r="D4" s="22"/>
      <c r="E4" s="23" t="s">
        <v>4</v>
      </c>
      <c r="F4" s="23"/>
      <c r="G4" s="23"/>
      <c r="H4" s="23" t="s">
        <v>5</v>
      </c>
      <c r="I4" s="23"/>
      <c r="J4" s="23"/>
      <c r="K4" s="23" t="s">
        <v>6</v>
      </c>
      <c r="L4" s="23"/>
      <c r="M4" s="24"/>
      <c r="N4" s="23" t="s">
        <v>7</v>
      </c>
      <c r="O4" s="23"/>
      <c r="P4" s="23"/>
    </row>
    <row r="5" spans="1:16" ht="21.75" customHeight="1">
      <c r="A5" s="28"/>
      <c r="B5" s="1" t="s">
        <v>8</v>
      </c>
      <c r="C5" s="1" t="s">
        <v>9</v>
      </c>
      <c r="D5" s="1" t="s">
        <v>10</v>
      </c>
      <c r="E5" s="1" t="s">
        <v>8</v>
      </c>
      <c r="F5" s="1" t="s">
        <v>9</v>
      </c>
      <c r="G5" s="1" t="s">
        <v>10</v>
      </c>
      <c r="H5" s="1" t="s">
        <v>8</v>
      </c>
      <c r="I5" s="1" t="s">
        <v>9</v>
      </c>
      <c r="J5" s="1" t="s">
        <v>10</v>
      </c>
      <c r="K5" s="1" t="s">
        <v>8</v>
      </c>
      <c r="L5" s="1" t="s">
        <v>9</v>
      </c>
      <c r="M5" s="1" t="s">
        <v>10</v>
      </c>
      <c r="N5" s="2" t="s">
        <v>8</v>
      </c>
      <c r="O5" s="1" t="s">
        <v>9</v>
      </c>
      <c r="P5" s="1" t="s">
        <v>10</v>
      </c>
    </row>
    <row r="6" spans="1:16" ht="21" customHeight="1">
      <c r="A6" s="3" t="s">
        <v>11</v>
      </c>
      <c r="B6" s="6">
        <f>E6+H6+K6+N6</f>
        <v>395</v>
      </c>
      <c r="C6" s="6">
        <f>F6+I6+L6+O6</f>
        <v>126.24000000000001</v>
      </c>
      <c r="D6" s="6">
        <f>SUM(D7:D9)</f>
        <v>367443.6</v>
      </c>
      <c r="E6" s="6">
        <f>SUM(E7:E9)</f>
        <v>22.5</v>
      </c>
      <c r="F6" s="6">
        <f>SUM(F7:F9)</f>
        <v>3.8583596507981186</v>
      </c>
      <c r="G6" s="6">
        <f>SUM(G7:G9)</f>
        <v>11732.443062401995</v>
      </c>
      <c r="H6" s="6">
        <f aca="true" t="shared" si="0" ref="H6:P6">SUM(H7:H9)</f>
        <v>132.5</v>
      </c>
      <c r="I6" s="6">
        <f t="shared" si="0"/>
        <v>26.441640349201883</v>
      </c>
      <c r="J6" s="6">
        <f t="shared" si="0"/>
        <v>83480.156937598</v>
      </c>
      <c r="K6" s="6">
        <f t="shared" si="0"/>
        <v>118</v>
      </c>
      <c r="L6" s="6">
        <f t="shared" si="0"/>
        <v>52.45</v>
      </c>
      <c r="M6" s="6">
        <f t="shared" si="0"/>
        <v>149500</v>
      </c>
      <c r="N6" s="7">
        <f t="shared" si="0"/>
        <v>122</v>
      </c>
      <c r="O6" s="6">
        <f t="shared" si="0"/>
        <v>43.49</v>
      </c>
      <c r="P6" s="6">
        <f t="shared" si="0"/>
        <v>122731</v>
      </c>
    </row>
    <row r="7" spans="1:16" ht="21" customHeight="1">
      <c r="A7" s="8" t="s">
        <v>12</v>
      </c>
      <c r="B7" s="6">
        <v>200</v>
      </c>
      <c r="C7" s="6">
        <v>89.51</v>
      </c>
      <c r="D7" s="6">
        <f>M7+P7</f>
        <v>252120</v>
      </c>
      <c r="E7" s="6"/>
      <c r="F7" s="6"/>
      <c r="G7" s="9"/>
      <c r="H7" s="9"/>
      <c r="I7" s="9"/>
      <c r="J7" s="9"/>
      <c r="K7" s="9">
        <v>118</v>
      </c>
      <c r="L7" s="9">
        <v>52.45</v>
      </c>
      <c r="M7" s="9">
        <v>149500</v>
      </c>
      <c r="N7" s="10">
        <v>82</v>
      </c>
      <c r="O7" s="9">
        <v>37.06</v>
      </c>
      <c r="P7" s="9">
        <v>102620</v>
      </c>
    </row>
    <row r="8" spans="1:16" ht="21" customHeight="1">
      <c r="A8" s="8" t="s">
        <v>13</v>
      </c>
      <c r="B8" s="6">
        <v>155</v>
      </c>
      <c r="C8" s="6">
        <v>30.3</v>
      </c>
      <c r="D8" s="6">
        <f>G8+J8</f>
        <v>95212.6</v>
      </c>
      <c r="E8" s="6">
        <v>22.5</v>
      </c>
      <c r="F8" s="6">
        <v>3.8583596507981186</v>
      </c>
      <c r="G8" s="9">
        <v>11732.443062401995</v>
      </c>
      <c r="H8" s="9">
        <v>132.5</v>
      </c>
      <c r="I8" s="9">
        <v>26.441640349201883</v>
      </c>
      <c r="J8" s="9">
        <v>83480.156937598</v>
      </c>
      <c r="K8" s="9"/>
      <c r="L8" s="9"/>
      <c r="M8" s="9"/>
      <c r="N8" s="10"/>
      <c r="O8" s="9"/>
      <c r="P8" s="9"/>
    </row>
    <row r="9" spans="1:16" ht="21" customHeight="1">
      <c r="A9" s="8" t="s">
        <v>14</v>
      </c>
      <c r="B9" s="6">
        <v>40</v>
      </c>
      <c r="C9" s="6">
        <v>6.43</v>
      </c>
      <c r="D9" s="6">
        <v>20111</v>
      </c>
      <c r="E9" s="6"/>
      <c r="F9" s="6"/>
      <c r="G9" s="6"/>
      <c r="H9" s="6"/>
      <c r="I9" s="6"/>
      <c r="J9" s="6"/>
      <c r="K9" s="6">
        <v>0</v>
      </c>
      <c r="L9" s="6">
        <v>0</v>
      </c>
      <c r="M9" s="6">
        <v>0</v>
      </c>
      <c r="N9" s="7">
        <v>40</v>
      </c>
      <c r="O9" s="6">
        <v>6.43</v>
      </c>
      <c r="P9" s="6">
        <v>20111</v>
      </c>
    </row>
    <row r="10" spans="1:16" ht="21" customHeight="1">
      <c r="A10" s="3" t="s">
        <v>15</v>
      </c>
      <c r="B10" s="6">
        <f>B11+B12+B13+B14+B15+B16+B17+B18+B19+B20+B21</f>
        <v>376.21200000000005</v>
      </c>
      <c r="C10" s="6">
        <f>C11+C12+C13+C14+C15+C16+C17+C18+C20+C21</f>
        <v>356.28499999999997</v>
      </c>
      <c r="D10" s="6">
        <f aca="true" t="shared" si="1" ref="D10:P10">D11+D12+D13+D14+D15+D16+D17+D18+D19+D20+D21</f>
        <v>1651940</v>
      </c>
      <c r="E10" s="6">
        <f t="shared" si="1"/>
        <v>197.66000000000003</v>
      </c>
      <c r="F10" s="6">
        <f>F11+F12+F13+F14+F15+F16+F17+F18+F20+F21</f>
        <v>107.779</v>
      </c>
      <c r="G10" s="6">
        <f t="shared" si="1"/>
        <v>339828</v>
      </c>
      <c r="H10" s="6">
        <f t="shared" si="1"/>
        <v>140.46700000000004</v>
      </c>
      <c r="I10" s="6">
        <f>I11+I12+I13+I14+I15+I16+I17+I18+I20+I21</f>
        <v>54.694</v>
      </c>
      <c r="J10" s="6">
        <f t="shared" si="1"/>
        <v>328772</v>
      </c>
      <c r="K10" s="6">
        <f t="shared" si="1"/>
        <v>149.96</v>
      </c>
      <c r="L10" s="6">
        <f>L11+L12+L13+L14+L15+L16+L17+L18+L20+L21</f>
        <v>78.90899999999999</v>
      </c>
      <c r="M10" s="6">
        <f t="shared" si="1"/>
        <v>532664</v>
      </c>
      <c r="N10" s="7">
        <f t="shared" si="1"/>
        <v>71.74500000000002</v>
      </c>
      <c r="O10" s="6">
        <f>O11+O12+O13+O14+O15+O16+O17+O18+O20+O21</f>
        <v>107.70299999999999</v>
      </c>
      <c r="P10" s="6">
        <f t="shared" si="1"/>
        <v>450676</v>
      </c>
    </row>
    <row r="11" spans="1:16" ht="21" customHeight="1">
      <c r="A11" s="8" t="s">
        <v>16</v>
      </c>
      <c r="B11" s="6">
        <v>140</v>
      </c>
      <c r="C11" s="6">
        <v>238</v>
      </c>
      <c r="D11" s="6">
        <f>G11+J11+M11+P11</f>
        <v>595000</v>
      </c>
      <c r="E11" s="6">
        <v>83</v>
      </c>
      <c r="F11" s="6">
        <v>104</v>
      </c>
      <c r="G11" s="6">
        <v>260000</v>
      </c>
      <c r="H11" s="6">
        <v>30</v>
      </c>
      <c r="I11" s="11">
        <v>28.5</v>
      </c>
      <c r="J11" s="11">
        <v>71250</v>
      </c>
      <c r="K11" s="11">
        <v>27</v>
      </c>
      <c r="L11" s="11">
        <v>45</v>
      </c>
      <c r="M11" s="11">
        <v>112500</v>
      </c>
      <c r="N11" s="12"/>
      <c r="O11" s="9">
        <v>60.5</v>
      </c>
      <c r="P11" s="6">
        <v>151250</v>
      </c>
    </row>
    <row r="12" spans="1:16" ht="21" customHeight="1">
      <c r="A12" s="8" t="s">
        <v>17</v>
      </c>
      <c r="B12" s="6">
        <v>17</v>
      </c>
      <c r="C12" s="6">
        <v>34</v>
      </c>
      <c r="D12" s="6">
        <v>102000</v>
      </c>
      <c r="E12" s="6">
        <v>13.6</v>
      </c>
      <c r="F12" s="6"/>
      <c r="G12" s="6"/>
      <c r="H12" s="6">
        <v>3.4</v>
      </c>
      <c r="I12" s="6"/>
      <c r="J12" s="6"/>
      <c r="K12" s="6"/>
      <c r="L12" s="6"/>
      <c r="M12" s="6"/>
      <c r="N12" s="7"/>
      <c r="O12" s="9">
        <v>34</v>
      </c>
      <c r="P12" s="6">
        <v>102000</v>
      </c>
    </row>
    <row r="13" spans="1:16" ht="21" customHeight="1">
      <c r="A13" s="8" t="s">
        <v>18</v>
      </c>
      <c r="B13" s="6">
        <v>57</v>
      </c>
      <c r="C13" s="6">
        <v>49</v>
      </c>
      <c r="D13" s="6">
        <f>C13*4.1*1000</f>
        <v>200899.99999999997</v>
      </c>
      <c r="E13" s="9">
        <v>56</v>
      </c>
      <c r="F13" s="9">
        <v>2.5</v>
      </c>
      <c r="G13" s="9">
        <v>10045</v>
      </c>
      <c r="H13" s="9">
        <v>56</v>
      </c>
      <c r="I13" s="9">
        <v>9.8</v>
      </c>
      <c r="J13" s="9">
        <v>40180</v>
      </c>
      <c r="K13" s="9">
        <v>56</v>
      </c>
      <c r="L13" s="9">
        <v>24.5</v>
      </c>
      <c r="M13" s="9">
        <v>100450</v>
      </c>
      <c r="N13" s="10">
        <v>57</v>
      </c>
      <c r="O13" s="9">
        <v>5</v>
      </c>
      <c r="P13" s="9">
        <v>50225</v>
      </c>
    </row>
    <row r="14" spans="1:16" ht="21" customHeight="1">
      <c r="A14" s="8" t="s">
        <v>19</v>
      </c>
      <c r="B14" s="6">
        <f>E14+H14+K14+N14</f>
        <v>37</v>
      </c>
      <c r="C14" s="6">
        <v>6.29</v>
      </c>
      <c r="D14" s="6">
        <v>37740</v>
      </c>
      <c r="E14" s="6">
        <v>2.8</v>
      </c>
      <c r="F14" s="6">
        <v>0.47</v>
      </c>
      <c r="G14" s="6">
        <v>2820</v>
      </c>
      <c r="H14" s="6">
        <v>34.2</v>
      </c>
      <c r="I14" s="6">
        <v>5.82</v>
      </c>
      <c r="J14" s="6">
        <v>34920</v>
      </c>
      <c r="K14" s="6"/>
      <c r="L14" s="6"/>
      <c r="M14" s="6"/>
      <c r="N14" s="7"/>
      <c r="O14" s="6"/>
      <c r="P14" s="6"/>
    </row>
    <row r="15" spans="1:16" ht="21" customHeight="1">
      <c r="A15" s="8" t="s">
        <v>20</v>
      </c>
      <c r="B15" s="9">
        <v>5.22</v>
      </c>
      <c r="C15" s="9">
        <v>0.123</v>
      </c>
      <c r="D15" s="9">
        <v>7330</v>
      </c>
      <c r="E15" s="9">
        <v>5.18</v>
      </c>
      <c r="F15" s="13"/>
      <c r="G15" s="9"/>
      <c r="H15" s="9">
        <v>5.22</v>
      </c>
      <c r="I15" s="9">
        <v>0.062</v>
      </c>
      <c r="J15" s="9">
        <v>3695</v>
      </c>
      <c r="K15" s="9">
        <v>5.22</v>
      </c>
      <c r="L15" s="9">
        <v>0.032</v>
      </c>
      <c r="M15" s="9">
        <v>1907</v>
      </c>
      <c r="N15" s="10">
        <v>5.22</v>
      </c>
      <c r="O15" s="9">
        <v>0.029</v>
      </c>
      <c r="P15" s="9">
        <v>1728</v>
      </c>
    </row>
    <row r="16" spans="1:16" ht="21" customHeight="1">
      <c r="A16" s="8" t="s">
        <v>21</v>
      </c>
      <c r="B16" s="9">
        <v>17</v>
      </c>
      <c r="C16" s="9">
        <v>0.435</v>
      </c>
      <c r="D16" s="9">
        <v>20000</v>
      </c>
      <c r="E16" s="9">
        <v>17</v>
      </c>
      <c r="F16" s="9"/>
      <c r="G16" s="9"/>
      <c r="H16" s="9">
        <v>0</v>
      </c>
      <c r="I16" s="9">
        <v>0.11</v>
      </c>
      <c r="J16" s="9">
        <v>5000</v>
      </c>
      <c r="K16" s="9">
        <v>0</v>
      </c>
      <c r="L16" s="9">
        <v>0.23</v>
      </c>
      <c r="M16" s="9">
        <v>10500</v>
      </c>
      <c r="N16" s="10">
        <v>0</v>
      </c>
      <c r="O16" s="9">
        <v>0.095</v>
      </c>
      <c r="P16" s="9">
        <v>4500</v>
      </c>
    </row>
    <row r="17" spans="1:16" ht="21" customHeight="1">
      <c r="A17" s="8" t="s">
        <v>22</v>
      </c>
      <c r="B17" s="14">
        <v>15.6</v>
      </c>
      <c r="C17" s="14">
        <v>12.37</v>
      </c>
      <c r="D17" s="14">
        <v>160117</v>
      </c>
      <c r="E17" s="14"/>
      <c r="F17" s="14"/>
      <c r="G17" s="14"/>
      <c r="H17" s="14">
        <v>7.68</v>
      </c>
      <c r="I17" s="14">
        <v>7.77</v>
      </c>
      <c r="J17" s="14">
        <v>93957</v>
      </c>
      <c r="K17" s="14"/>
      <c r="L17" s="14"/>
      <c r="M17" s="14"/>
      <c r="N17" s="15">
        <v>7.92</v>
      </c>
      <c r="O17" s="9">
        <v>4.6</v>
      </c>
      <c r="P17" s="9">
        <v>66160</v>
      </c>
    </row>
    <row r="18" spans="1:16" ht="21" customHeight="1">
      <c r="A18" s="8" t="s">
        <v>23</v>
      </c>
      <c r="B18" s="6">
        <v>0.692</v>
      </c>
      <c r="C18" s="6">
        <v>5.15</v>
      </c>
      <c r="D18" s="6">
        <v>60289</v>
      </c>
      <c r="E18" s="6"/>
      <c r="F18" s="6"/>
      <c r="G18" s="6"/>
      <c r="H18" s="6">
        <v>0.387</v>
      </c>
      <c r="I18" s="6">
        <v>2.313</v>
      </c>
      <c r="J18" s="6">
        <v>26668</v>
      </c>
      <c r="K18" s="6"/>
      <c r="L18" s="6"/>
      <c r="M18" s="6"/>
      <c r="N18" s="7">
        <v>0.305</v>
      </c>
      <c r="O18" s="6">
        <v>2.837</v>
      </c>
      <c r="P18" s="6">
        <v>33621</v>
      </c>
    </row>
    <row r="19" spans="1:16" ht="21" customHeight="1">
      <c r="A19" s="8" t="s">
        <v>24</v>
      </c>
      <c r="B19" s="6">
        <v>5.98</v>
      </c>
      <c r="C19" s="6">
        <v>71827</v>
      </c>
      <c r="D19" s="6">
        <v>117282</v>
      </c>
      <c r="E19" s="6">
        <v>4.05</v>
      </c>
      <c r="F19" s="6">
        <v>15392</v>
      </c>
      <c r="G19" s="6">
        <v>34360</v>
      </c>
      <c r="H19" s="6">
        <v>1.22</v>
      </c>
      <c r="I19" s="6">
        <v>15991</v>
      </c>
      <c r="J19" s="6">
        <v>28930</v>
      </c>
      <c r="K19" s="6">
        <v>0.31</v>
      </c>
      <c r="L19" s="6">
        <v>19647</v>
      </c>
      <c r="M19" s="6">
        <v>40035</v>
      </c>
      <c r="N19" s="7">
        <v>0.4</v>
      </c>
      <c r="O19" s="6">
        <v>20797</v>
      </c>
      <c r="P19" s="6">
        <v>13957</v>
      </c>
    </row>
    <row r="20" spans="1:16" ht="21" customHeight="1">
      <c r="A20" s="8" t="s">
        <v>25</v>
      </c>
      <c r="B20" s="6">
        <v>20.52</v>
      </c>
      <c r="C20" s="6">
        <v>2.787</v>
      </c>
      <c r="D20" s="6">
        <v>114276</v>
      </c>
      <c r="E20" s="6">
        <v>16.03</v>
      </c>
      <c r="F20" s="6">
        <v>0.809</v>
      </c>
      <c r="G20" s="6">
        <v>32603</v>
      </c>
      <c r="H20" s="6">
        <v>2.36</v>
      </c>
      <c r="I20" s="6">
        <v>0.319</v>
      </c>
      <c r="J20" s="6">
        <v>24172</v>
      </c>
      <c r="K20" s="6">
        <v>1.23</v>
      </c>
      <c r="L20" s="6">
        <v>1.017</v>
      </c>
      <c r="M20" s="6">
        <v>30266</v>
      </c>
      <c r="N20" s="7">
        <v>0.9</v>
      </c>
      <c r="O20" s="6">
        <v>0.642</v>
      </c>
      <c r="P20" s="6">
        <v>27235</v>
      </c>
    </row>
    <row r="21" spans="1:16" ht="21" customHeight="1">
      <c r="A21" s="8" t="s">
        <v>26</v>
      </c>
      <c r="B21" s="6">
        <v>60.2</v>
      </c>
      <c r="C21" s="6">
        <v>8.13</v>
      </c>
      <c r="D21" s="6">
        <v>237006</v>
      </c>
      <c r="E21" s="6"/>
      <c r="F21" s="6"/>
      <c r="G21" s="6"/>
      <c r="H21" s="6"/>
      <c r="I21" s="6"/>
      <c r="J21" s="6"/>
      <c r="K21" s="6">
        <v>60.2</v>
      </c>
      <c r="L21" s="6">
        <v>8.13</v>
      </c>
      <c r="M21" s="6">
        <v>237006</v>
      </c>
      <c r="N21" s="7"/>
      <c r="O21" s="6"/>
      <c r="P21" s="6"/>
    </row>
    <row r="22" spans="1:16" ht="21" customHeight="1">
      <c r="A22" s="3" t="s">
        <v>27</v>
      </c>
      <c r="B22" s="16">
        <v>10</v>
      </c>
      <c r="C22" s="16">
        <v>30</v>
      </c>
      <c r="D22" s="16">
        <v>12000</v>
      </c>
      <c r="E22" s="16"/>
      <c r="F22" s="16"/>
      <c r="G22" s="16"/>
      <c r="H22" s="16">
        <v>10</v>
      </c>
      <c r="I22" s="16"/>
      <c r="J22" s="16"/>
      <c r="K22" s="16">
        <v>8</v>
      </c>
      <c r="L22" s="16">
        <v>24</v>
      </c>
      <c r="M22" s="16">
        <v>9600</v>
      </c>
      <c r="N22" s="17">
        <v>2</v>
      </c>
      <c r="O22" s="9">
        <v>6</v>
      </c>
      <c r="P22" s="9">
        <v>2400</v>
      </c>
    </row>
    <row r="23" spans="1:16" ht="21" customHeight="1">
      <c r="A23" s="4" t="s">
        <v>28</v>
      </c>
      <c r="B23" s="6">
        <f>B6+B10+B22</f>
        <v>781.212</v>
      </c>
      <c r="C23" s="6">
        <f>C6+C10+C22</f>
        <v>512.525</v>
      </c>
      <c r="D23" s="6">
        <f>D6+D10+D22</f>
        <v>2031383.6</v>
      </c>
      <c r="E23" s="6">
        <f aca="true" t="shared" si="2" ref="E23:P23">E6+E10+E22</f>
        <v>220.16000000000003</v>
      </c>
      <c r="F23" s="6">
        <f t="shared" si="2"/>
        <v>111.63735965079812</v>
      </c>
      <c r="G23" s="6">
        <f t="shared" si="2"/>
        <v>351560.443062402</v>
      </c>
      <c r="H23" s="6">
        <f t="shared" si="2"/>
        <v>282.96700000000004</v>
      </c>
      <c r="I23" s="6">
        <f t="shared" si="2"/>
        <v>81.13564034920188</v>
      </c>
      <c r="J23" s="6">
        <f t="shared" si="2"/>
        <v>412252.156937598</v>
      </c>
      <c r="K23" s="6">
        <f t="shared" si="2"/>
        <v>275.96000000000004</v>
      </c>
      <c r="L23" s="6">
        <f t="shared" si="2"/>
        <v>155.35899999999998</v>
      </c>
      <c r="M23" s="6">
        <f t="shared" si="2"/>
        <v>691764</v>
      </c>
      <c r="N23" s="7">
        <f t="shared" si="2"/>
        <v>195.745</v>
      </c>
      <c r="O23" s="6">
        <f t="shared" si="2"/>
        <v>157.19299999999998</v>
      </c>
      <c r="P23" s="6">
        <f t="shared" si="2"/>
        <v>575807</v>
      </c>
    </row>
    <row r="24" spans="1:16" ht="33" customHeight="1">
      <c r="A24" s="25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mergeCells count="9">
    <mergeCell ref="A24:P24"/>
    <mergeCell ref="A4:A5"/>
    <mergeCell ref="A2:P2"/>
    <mergeCell ref="L3:P3"/>
    <mergeCell ref="B4:D4"/>
    <mergeCell ref="E4:G4"/>
    <mergeCell ref="H4:J4"/>
    <mergeCell ref="K4:M4"/>
    <mergeCell ref="N4:P4"/>
  </mergeCells>
  <printOptions/>
  <pageMargins left="0.7479166666666667" right="0.15694444444444444" top="0.39305555555555555" bottom="0.3930555555555555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州政府办文印室</cp:lastModifiedBy>
  <cp:lastPrinted>2018-02-08T08:30:16Z</cp:lastPrinted>
  <dcterms:created xsi:type="dcterms:W3CDTF">2017-09-13T07:15:09Z</dcterms:created>
  <dcterms:modified xsi:type="dcterms:W3CDTF">2018-02-08T08:30:21Z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