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695" windowHeight="13065" activeTab="2"/>
  </bookViews>
  <sheets>
    <sheet name="小春粮经作物计划表" sheetId="1" r:id="rId1"/>
    <sheet name="冬季农业开发计划表1" sheetId="2" r:id="rId2"/>
    <sheet name="冬季农业开发计划表2" sheetId="3" r:id="rId3"/>
  </sheets>
  <calcPr calcId="114210"/>
</workbook>
</file>

<file path=xl/calcChain.xml><?xml version="1.0" encoding="utf-8"?>
<calcChain xmlns="http://schemas.openxmlformats.org/spreadsheetml/2006/main">
  <c r="D17" i="2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B19" i="1"/>
  <c r="B18"/>
  <c r="B17"/>
  <c r="B16"/>
  <c r="B15"/>
  <c r="B14"/>
  <c r="B13"/>
  <c r="B12"/>
  <c r="B11"/>
  <c r="B10"/>
  <c r="B9"/>
</calcChain>
</file>

<file path=xl/sharedStrings.xml><?xml version="1.0" encoding="utf-8"?>
<sst xmlns="http://schemas.openxmlformats.org/spreadsheetml/2006/main" count="95" uniqueCount="47">
  <si>
    <r>
      <rPr>
        <sz val="12"/>
        <rFont val="Times New Roman"/>
        <family val="1"/>
      </rPr>
      <t xml:space="preserve">                                                                </t>
    </r>
    <r>
      <rPr>
        <sz val="12"/>
        <rFont val="方正仿宋简体"/>
        <family val="4"/>
        <charset val="134"/>
      </rPr>
      <t>单位：万亩、吨</t>
    </r>
  </si>
  <si>
    <t>项 目</t>
  </si>
  <si>
    <t>小春
作物
总播
面积</t>
  </si>
  <si>
    <t>粮食作物</t>
  </si>
  <si>
    <t>其中：</t>
  </si>
  <si>
    <t>经济作物</t>
  </si>
  <si>
    <t>小 麦</t>
  </si>
  <si>
    <t>蚕 豆</t>
  </si>
  <si>
    <t>杂 粮</t>
  </si>
  <si>
    <t>计划
面积</t>
  </si>
  <si>
    <t>计划
产量</t>
  </si>
  <si>
    <t>面积</t>
  </si>
  <si>
    <t>产量</t>
  </si>
  <si>
    <t>其中：鲜食蚕豆</t>
  </si>
  <si>
    <t>合计</t>
  </si>
  <si>
    <r>
      <rPr>
        <sz val="12"/>
        <rFont val="方正仿宋简体"/>
        <family val="4"/>
        <charset val="134"/>
      </rPr>
      <t>楚</t>
    </r>
    <r>
      <rPr>
        <sz val="12"/>
        <rFont val="方正仿宋简体"/>
        <family val="4"/>
        <charset val="134"/>
      </rPr>
      <t>雄市</t>
    </r>
  </si>
  <si>
    <r>
      <rPr>
        <sz val="12"/>
        <rFont val="方正仿宋简体"/>
        <family val="4"/>
        <charset val="134"/>
      </rPr>
      <t>双</t>
    </r>
    <r>
      <rPr>
        <sz val="12"/>
        <rFont val="方正仿宋简体"/>
        <family val="4"/>
        <charset val="134"/>
      </rPr>
      <t>柏县</t>
    </r>
  </si>
  <si>
    <r>
      <rPr>
        <sz val="12"/>
        <rFont val="方正仿宋简体"/>
        <family val="4"/>
        <charset val="134"/>
      </rPr>
      <t>牟</t>
    </r>
    <r>
      <rPr>
        <sz val="12"/>
        <rFont val="方正仿宋简体"/>
        <family val="4"/>
        <charset val="134"/>
      </rPr>
      <t>定县</t>
    </r>
  </si>
  <si>
    <r>
      <rPr>
        <sz val="12"/>
        <rFont val="方正仿宋简体"/>
        <family val="4"/>
        <charset val="134"/>
      </rPr>
      <t>南</t>
    </r>
    <r>
      <rPr>
        <sz val="12"/>
        <rFont val="方正仿宋简体"/>
        <family val="4"/>
        <charset val="134"/>
      </rPr>
      <t>华县</t>
    </r>
  </si>
  <si>
    <t>姚安县</t>
  </si>
  <si>
    <r>
      <rPr>
        <sz val="12"/>
        <rFont val="方正仿宋简体"/>
        <family val="4"/>
        <charset val="134"/>
      </rPr>
      <t>大</t>
    </r>
    <r>
      <rPr>
        <sz val="12"/>
        <rFont val="方正仿宋简体"/>
        <family val="4"/>
        <charset val="134"/>
      </rPr>
      <t>姚县</t>
    </r>
  </si>
  <si>
    <t>永仁县</t>
  </si>
  <si>
    <t>元谋县</t>
  </si>
  <si>
    <t>武定县</t>
  </si>
  <si>
    <t>禄丰县</t>
  </si>
  <si>
    <t xml:space="preserve">                单位：万亩、吨、万元</t>
  </si>
  <si>
    <t>项目</t>
  </si>
  <si>
    <t>产值</t>
  </si>
  <si>
    <r>
      <rPr>
        <sz val="12"/>
        <rFont val="黑体"/>
        <family val="3"/>
        <charset val="134"/>
      </rPr>
      <t xml:space="preserve">1. </t>
    </r>
    <r>
      <rPr>
        <sz val="12"/>
        <rFont val="黑体"/>
        <family val="3"/>
        <charset val="134"/>
      </rPr>
      <t>蔬菜（含菜用瓜）</t>
    </r>
  </si>
  <si>
    <r>
      <rPr>
        <sz val="12"/>
        <rFont val="黑体"/>
        <family val="3"/>
        <charset val="134"/>
      </rPr>
      <t xml:space="preserve">2. </t>
    </r>
    <r>
      <rPr>
        <sz val="12"/>
        <rFont val="黑体"/>
        <family val="3"/>
        <charset val="134"/>
      </rPr>
      <t>冬春马铃薯</t>
    </r>
  </si>
  <si>
    <r>
      <rPr>
        <sz val="12"/>
        <rFont val="黑体"/>
        <family val="3"/>
        <charset val="134"/>
      </rPr>
      <t xml:space="preserve">3. </t>
    </r>
    <r>
      <rPr>
        <sz val="12"/>
        <rFont val="黑体"/>
        <family val="3"/>
        <charset val="134"/>
      </rPr>
      <t>油菜</t>
    </r>
  </si>
  <si>
    <t>楚雄市</t>
  </si>
  <si>
    <t>双柏县</t>
  </si>
  <si>
    <t>牟定县</t>
  </si>
  <si>
    <t>南华县</t>
  </si>
  <si>
    <t>大姚县</t>
  </si>
  <si>
    <t>楚雄州2018年—2019年冬季农业开发计划表（二）</t>
  </si>
  <si>
    <t xml:space="preserve">                                  单位：万亩、吨、万元</t>
  </si>
  <si>
    <r>
      <rPr>
        <sz val="12"/>
        <rFont val="黑体"/>
        <family val="3"/>
        <charset val="134"/>
      </rPr>
      <t xml:space="preserve">4. </t>
    </r>
    <r>
      <rPr>
        <sz val="12"/>
        <rFont val="黑体"/>
        <family val="3"/>
        <charset val="134"/>
      </rPr>
      <t>冬玉米</t>
    </r>
  </si>
  <si>
    <r>
      <rPr>
        <sz val="12"/>
        <rFont val="黑体"/>
        <family val="3"/>
        <charset val="134"/>
      </rPr>
      <t xml:space="preserve">5. </t>
    </r>
    <r>
      <rPr>
        <sz val="12"/>
        <rFont val="黑体"/>
        <family val="3"/>
        <charset val="134"/>
      </rPr>
      <t>大麦</t>
    </r>
  </si>
  <si>
    <t>其中：啤酒大麦</t>
  </si>
  <si>
    <t>6.花卉</t>
  </si>
  <si>
    <r>
      <rPr>
        <sz val="12"/>
        <rFont val="黑体"/>
        <family val="3"/>
        <charset val="134"/>
      </rPr>
      <t xml:space="preserve">7. </t>
    </r>
    <r>
      <rPr>
        <sz val="12"/>
        <rFont val="黑体"/>
        <family val="3"/>
        <charset val="134"/>
      </rPr>
      <t>其他经济作物</t>
    </r>
  </si>
  <si>
    <r>
      <t>附件</t>
    </r>
    <r>
      <rPr>
        <sz val="16"/>
        <color indexed="8"/>
        <rFont val="Times New Roman"/>
        <family val="1"/>
      </rPr>
      <t>1</t>
    </r>
    <phoneticPr fontId="14" type="noConversion"/>
  </si>
  <si>
    <r>
      <t>附件</t>
    </r>
    <r>
      <rPr>
        <sz val="16"/>
        <color indexed="8"/>
        <rFont val="Times New Roman"/>
        <family val="1"/>
      </rPr>
      <t>2</t>
    </r>
    <phoneticPr fontId="14" type="noConversion"/>
  </si>
  <si>
    <t>楚雄州2018年—2019年小春粮经作物种植计划表</t>
    <phoneticPr fontId="14" type="noConversion"/>
  </si>
  <si>
    <t>楚雄州2018年—2019年冬季农业开发计划表（一）</t>
    <phoneticPr fontId="14" type="noConversion"/>
  </si>
</sst>
</file>

<file path=xl/styles.xml><?xml version="1.0" encoding="utf-8"?>
<styleSheet xmlns="http://schemas.openxmlformats.org/spreadsheetml/2006/main">
  <numFmts count="4">
    <numFmt numFmtId="176" formatCode="0.00_ "/>
    <numFmt numFmtId="177" formatCode="0_ "/>
    <numFmt numFmtId="178" formatCode="0.00_);[Red]\(0.00\)"/>
    <numFmt numFmtId="179" formatCode="0.00_);\(0.00\)"/>
  </numFmts>
  <fonts count="17">
    <font>
      <sz val="11"/>
      <color theme="1"/>
      <name val="宋体"/>
      <charset val="134"/>
      <scheme val="minor"/>
    </font>
    <font>
      <sz val="20"/>
      <name val="方正小标宋简体"/>
      <family val="4"/>
      <charset val="134"/>
    </font>
    <font>
      <sz val="12"/>
      <name val="Times New Roman"/>
      <family val="1"/>
    </font>
    <font>
      <sz val="12"/>
      <name val="黑体"/>
      <family val="3"/>
      <charset val="134"/>
    </font>
    <font>
      <b/>
      <sz val="12"/>
      <name val="方正仿宋简体"/>
      <family val="4"/>
      <charset val="134"/>
    </font>
    <font>
      <b/>
      <sz val="12"/>
      <name val="Times New Roman"/>
      <family val="1"/>
    </font>
    <font>
      <sz val="12"/>
      <name val="方正仿宋简体"/>
      <family val="4"/>
      <charset val="134"/>
    </font>
    <font>
      <sz val="10"/>
      <color indexed="8"/>
      <name val="宋体"/>
      <charset val="134"/>
    </font>
    <font>
      <sz val="12"/>
      <name val="方正黑体_GBK"/>
      <family val="4"/>
      <charset val="134"/>
    </font>
    <font>
      <sz val="10"/>
      <name val="黑体"/>
      <family val="3"/>
      <charset val="134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8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color indexed="8"/>
      <name val="方正黑体简体"/>
      <family val="4"/>
      <charset val="134"/>
    </font>
    <font>
      <sz val="16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58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2" fillId="0" borderId="0" xfId="7" applyFont="1">
      <alignment vertical="center"/>
    </xf>
    <xf numFmtId="0" fontId="3" fillId="0" borderId="1" xfId="7" applyFont="1" applyBorder="1" applyAlignment="1">
      <alignment horizontal="center" vertical="center"/>
    </xf>
    <xf numFmtId="0" fontId="4" fillId="0" borderId="1" xfId="7" applyFont="1" applyBorder="1" applyAlignment="1">
      <alignment horizontal="center" vertical="center"/>
    </xf>
    <xf numFmtId="2" fontId="5" fillId="2" borderId="1" xfId="7" applyNumberFormat="1" applyFont="1" applyFill="1" applyBorder="1" applyAlignment="1">
      <alignment horizontal="center" vertical="center"/>
    </xf>
    <xf numFmtId="177" fontId="5" fillId="2" borderId="1" xfId="7" applyNumberFormat="1" applyFont="1" applyFill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2" fontId="2" fillId="2" borderId="1" xfId="7" applyNumberFormat="1" applyFont="1" applyFill="1" applyBorder="1" applyAlignment="1">
      <alignment horizontal="center" vertical="center"/>
    </xf>
    <xf numFmtId="177" fontId="2" fillId="2" borderId="1" xfId="7" applyNumberFormat="1" applyFont="1" applyFill="1" applyBorder="1" applyAlignment="1">
      <alignment horizontal="center" vertical="center"/>
    </xf>
    <xf numFmtId="2" fontId="0" fillId="0" borderId="0" xfId="0" applyNumberFormat="1">
      <alignment vertical="center"/>
    </xf>
    <xf numFmtId="2" fontId="7" fillId="0" borderId="0" xfId="0" applyNumberFormat="1" applyFont="1">
      <alignment vertical="center"/>
    </xf>
    <xf numFmtId="178" fontId="3" fillId="0" borderId="1" xfId="7" applyNumberFormat="1" applyFont="1" applyBorder="1" applyAlignment="1">
      <alignment horizontal="center" vertical="center"/>
    </xf>
    <xf numFmtId="178" fontId="2" fillId="2" borderId="1" xfId="7" applyNumberFormat="1" applyFont="1" applyFill="1" applyBorder="1" applyAlignment="1">
      <alignment horizontal="center" vertical="center"/>
    </xf>
    <xf numFmtId="179" fontId="2" fillId="2" borderId="1" xfId="7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6" applyFont="1">
      <alignment vertical="center"/>
    </xf>
    <xf numFmtId="0" fontId="3" fillId="0" borderId="2" xfId="6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176" fontId="5" fillId="2" borderId="2" xfId="6" applyNumberFormat="1" applyFont="1" applyFill="1" applyBorder="1" applyAlignment="1">
      <alignment horizontal="center" vertical="center"/>
    </xf>
    <xf numFmtId="177" fontId="5" fillId="2" borderId="2" xfId="3" applyNumberFormat="1" applyFont="1" applyFill="1" applyBorder="1" applyAlignment="1">
      <alignment horizontal="center" vertical="center"/>
    </xf>
    <xf numFmtId="177" fontId="5" fillId="2" borderId="2" xfId="6" applyNumberFormat="1" applyFont="1" applyFill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176" fontId="2" fillId="2" borderId="2" xfId="6" applyNumberFormat="1" applyFont="1" applyFill="1" applyBorder="1" applyAlignment="1">
      <alignment horizontal="center" vertical="center"/>
    </xf>
    <xf numFmtId="177" fontId="2" fillId="2" borderId="2" xfId="3" applyNumberFormat="1" applyFont="1" applyFill="1" applyBorder="1" applyAlignment="1">
      <alignment horizontal="center" vertical="center"/>
    </xf>
    <xf numFmtId="177" fontId="2" fillId="2" borderId="2" xfId="6" applyNumberFormat="1" applyFont="1" applyFill="1" applyBorder="1" applyAlignment="1">
      <alignment horizontal="center" vertical="center"/>
    </xf>
    <xf numFmtId="2" fontId="2" fillId="2" borderId="2" xfId="6" applyNumberFormat="1" applyFont="1" applyFill="1" applyBorder="1" applyAlignment="1">
      <alignment horizontal="center" vertical="center"/>
    </xf>
    <xf numFmtId="176" fontId="7" fillId="0" borderId="0" xfId="0" applyNumberFormat="1" applyFont="1">
      <alignment vertical="center"/>
    </xf>
    <xf numFmtId="176" fontId="3" fillId="0" borderId="1" xfId="1" applyNumberFormat="1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177" fontId="5" fillId="0" borderId="1" xfId="1" applyNumberFormat="1" applyFont="1" applyBorder="1" applyAlignment="1">
      <alignment horizontal="center" vertical="center"/>
    </xf>
    <xf numFmtId="176" fontId="6" fillId="0" borderId="1" xfId="1" applyNumberFormat="1" applyFont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177" fontId="2" fillId="0" borderId="1" xfId="1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0" fontId="15" fillId="0" borderId="0" xfId="0" applyFont="1">
      <alignment vertical="center"/>
    </xf>
    <xf numFmtId="0" fontId="1" fillId="0" borderId="0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176" fontId="3" fillId="0" borderId="1" xfId="1" applyNumberFormat="1" applyFont="1" applyBorder="1" applyAlignment="1">
      <alignment horizontal="center" vertical="center" wrapText="1"/>
    </xf>
    <xf numFmtId="0" fontId="1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" fillId="0" borderId="2" xfId="6" applyFont="1" applyBorder="1" applyAlignment="1">
      <alignment horizontal="center" vertical="center"/>
    </xf>
    <xf numFmtId="0" fontId="3" fillId="0" borderId="1" xfId="7" applyFont="1" applyBorder="1" applyAlignment="1">
      <alignment horizontal="center" vertical="center"/>
    </xf>
    <xf numFmtId="0" fontId="1" fillId="0" borderId="0" xfId="7" applyFont="1" applyAlignment="1">
      <alignment horizontal="center" vertical="center"/>
    </xf>
    <xf numFmtId="0" fontId="6" fillId="0" borderId="0" xfId="7" applyFont="1" applyAlignment="1">
      <alignment horizontal="center" vertical="center"/>
    </xf>
    <xf numFmtId="0" fontId="2" fillId="0" borderId="0" xfId="7" applyFont="1" applyAlignment="1">
      <alignment horizontal="center" vertical="center"/>
    </xf>
    <xf numFmtId="0" fontId="3" fillId="0" borderId="4" xfId="7" applyFont="1" applyBorder="1" applyAlignment="1">
      <alignment horizontal="center" vertical="center"/>
    </xf>
    <xf numFmtId="0" fontId="3" fillId="0" borderId="5" xfId="7" applyFont="1" applyBorder="1" applyAlignment="1">
      <alignment horizontal="center" vertical="center"/>
    </xf>
  </cellXfs>
  <cellStyles count="8">
    <cellStyle name="常规" xfId="0" builtinId="0"/>
    <cellStyle name="常规 2" xfId="1"/>
    <cellStyle name="常规 2 2" xfId="2"/>
    <cellStyle name="常规 2 3" xfId="3"/>
    <cellStyle name="常规 3" xfId="4"/>
    <cellStyle name="常规 3 2" xfId="5"/>
    <cellStyle name="常规 4" xfId="6"/>
    <cellStyle name="常规 5" xfId="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opLeftCell="A13" workbookViewId="0">
      <selection activeCell="A2" sqref="A2:L3"/>
    </sheetView>
  </sheetViews>
  <sheetFormatPr defaultColWidth="9" defaultRowHeight="13.5"/>
  <cols>
    <col min="1" max="7" width="10.5" customWidth="1"/>
    <col min="8" max="8" width="12.375" customWidth="1"/>
    <col min="9" max="12" width="10.5" customWidth="1"/>
  </cols>
  <sheetData>
    <row r="1" spans="1:14" ht="20.25">
      <c r="A1" s="39" t="s">
        <v>43</v>
      </c>
    </row>
    <row r="2" spans="1:14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4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4" ht="20.25" customHeight="1">
      <c r="A4" s="43" t="s">
        <v>0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4" ht="20.25" customHeight="1">
      <c r="A5" s="45" t="s">
        <v>1</v>
      </c>
      <c r="B5" s="46" t="s">
        <v>2</v>
      </c>
      <c r="C5" s="41" t="s">
        <v>3</v>
      </c>
      <c r="D5" s="41"/>
      <c r="E5" s="41" t="s">
        <v>4</v>
      </c>
      <c r="F5" s="41"/>
      <c r="G5" s="41"/>
      <c r="H5" s="41"/>
      <c r="I5" s="41"/>
      <c r="J5" s="41"/>
      <c r="K5" s="41"/>
      <c r="L5" s="41" t="s">
        <v>5</v>
      </c>
    </row>
    <row r="6" spans="1:14" ht="17.25" customHeight="1">
      <c r="A6" s="45"/>
      <c r="B6" s="46"/>
      <c r="C6" s="41"/>
      <c r="D6" s="41"/>
      <c r="E6" s="42" t="s">
        <v>6</v>
      </c>
      <c r="F6" s="42"/>
      <c r="G6" s="42" t="s">
        <v>7</v>
      </c>
      <c r="H6" s="42"/>
      <c r="I6" s="42"/>
      <c r="J6" s="42" t="s">
        <v>8</v>
      </c>
      <c r="K6" s="42"/>
      <c r="L6" s="41"/>
    </row>
    <row r="7" spans="1:14" ht="9.75" customHeight="1">
      <c r="A7" s="45"/>
      <c r="B7" s="46"/>
      <c r="C7" s="47" t="s">
        <v>9</v>
      </c>
      <c r="D7" s="47" t="s">
        <v>10</v>
      </c>
      <c r="E7" s="42"/>
      <c r="F7" s="42"/>
      <c r="G7" s="42"/>
      <c r="H7" s="42"/>
      <c r="I7" s="42"/>
      <c r="J7" s="42"/>
      <c r="K7" s="42"/>
      <c r="L7" s="41"/>
    </row>
    <row r="8" spans="1:14" ht="30" customHeight="1">
      <c r="A8" s="45"/>
      <c r="B8" s="46"/>
      <c r="C8" s="42"/>
      <c r="D8" s="47"/>
      <c r="E8" s="28" t="s">
        <v>11</v>
      </c>
      <c r="F8" s="28" t="s">
        <v>12</v>
      </c>
      <c r="G8" s="28" t="s">
        <v>11</v>
      </c>
      <c r="H8" s="29" t="s">
        <v>13</v>
      </c>
      <c r="I8" s="28" t="s">
        <v>12</v>
      </c>
      <c r="J8" s="28" t="s">
        <v>11</v>
      </c>
      <c r="K8" s="28" t="s">
        <v>12</v>
      </c>
      <c r="L8" s="28" t="s">
        <v>11</v>
      </c>
    </row>
    <row r="9" spans="1:14" ht="30" customHeight="1">
      <c r="A9" s="30" t="s">
        <v>14</v>
      </c>
      <c r="B9" s="31">
        <f>C9+L9</f>
        <v>288</v>
      </c>
      <c r="C9" s="31">
        <v>155</v>
      </c>
      <c r="D9" s="32">
        <v>304964</v>
      </c>
      <c r="E9" s="31">
        <v>50</v>
      </c>
      <c r="F9" s="32">
        <v>101630</v>
      </c>
      <c r="G9" s="31">
        <v>50</v>
      </c>
      <c r="H9" s="31">
        <v>20</v>
      </c>
      <c r="I9" s="32">
        <v>93526</v>
      </c>
      <c r="J9" s="31">
        <v>55</v>
      </c>
      <c r="K9" s="32">
        <v>109808</v>
      </c>
      <c r="L9" s="36">
        <v>133</v>
      </c>
    </row>
    <row r="10" spans="1:14" ht="30" customHeight="1">
      <c r="A10" s="33" t="s">
        <v>15</v>
      </c>
      <c r="B10" s="34">
        <f t="shared" ref="B10:B19" si="0">C10+L10</f>
        <v>41.8</v>
      </c>
      <c r="C10" s="34">
        <v>27</v>
      </c>
      <c r="D10" s="35">
        <v>54733</v>
      </c>
      <c r="E10" s="34">
        <v>9</v>
      </c>
      <c r="F10" s="35">
        <v>18293.400000000001</v>
      </c>
      <c r="G10" s="34">
        <v>8.5</v>
      </c>
      <c r="H10" s="34">
        <v>2</v>
      </c>
      <c r="I10" s="35">
        <v>17473</v>
      </c>
      <c r="J10" s="34">
        <v>9.5</v>
      </c>
      <c r="K10" s="35">
        <v>18967</v>
      </c>
      <c r="L10" s="37">
        <v>14.8</v>
      </c>
      <c r="N10" s="38"/>
    </row>
    <row r="11" spans="1:14" ht="30" customHeight="1">
      <c r="A11" s="33" t="s">
        <v>16</v>
      </c>
      <c r="B11" s="34">
        <f t="shared" si="0"/>
        <v>22.5</v>
      </c>
      <c r="C11" s="34">
        <v>12.5</v>
      </c>
      <c r="D11" s="35">
        <v>22587</v>
      </c>
      <c r="E11" s="34">
        <v>4.5</v>
      </c>
      <c r="F11" s="35">
        <v>9146.7000000000007</v>
      </c>
      <c r="G11" s="34">
        <v>4</v>
      </c>
      <c r="H11" s="34">
        <v>1.8</v>
      </c>
      <c r="I11" s="35">
        <v>5454</v>
      </c>
      <c r="J11" s="34">
        <v>4</v>
      </c>
      <c r="K11" s="35">
        <v>7986</v>
      </c>
      <c r="L11" s="37">
        <v>10</v>
      </c>
      <c r="N11" s="38"/>
    </row>
    <row r="12" spans="1:14" ht="30" customHeight="1">
      <c r="A12" s="33" t="s">
        <v>17</v>
      </c>
      <c r="B12" s="34">
        <f t="shared" si="0"/>
        <v>27.8</v>
      </c>
      <c r="C12" s="34">
        <v>16</v>
      </c>
      <c r="D12" s="35">
        <v>31338</v>
      </c>
      <c r="E12" s="34">
        <v>3.5</v>
      </c>
      <c r="F12" s="35">
        <v>7114.1</v>
      </c>
      <c r="G12" s="34">
        <v>7.5</v>
      </c>
      <c r="H12" s="34">
        <v>2.5</v>
      </c>
      <c r="I12" s="35">
        <v>14241</v>
      </c>
      <c r="J12" s="34">
        <v>5</v>
      </c>
      <c r="K12" s="35">
        <v>9983</v>
      </c>
      <c r="L12" s="37">
        <v>11.8</v>
      </c>
      <c r="N12" s="38"/>
    </row>
    <row r="13" spans="1:14" ht="30" customHeight="1">
      <c r="A13" s="33" t="s">
        <v>18</v>
      </c>
      <c r="B13" s="34">
        <f t="shared" si="0"/>
        <v>27.6</v>
      </c>
      <c r="C13" s="34">
        <v>16.8</v>
      </c>
      <c r="D13" s="35">
        <v>33324</v>
      </c>
      <c r="E13" s="34">
        <v>5.5</v>
      </c>
      <c r="F13" s="35">
        <v>11179.3</v>
      </c>
      <c r="G13" s="34">
        <v>3.8</v>
      </c>
      <c r="H13" s="34">
        <v>1</v>
      </c>
      <c r="I13" s="35">
        <v>7171</v>
      </c>
      <c r="J13" s="34">
        <v>7.5</v>
      </c>
      <c r="K13" s="35">
        <v>14974</v>
      </c>
      <c r="L13" s="37">
        <v>10.8</v>
      </c>
      <c r="N13" s="38"/>
    </row>
    <row r="14" spans="1:14" ht="30" customHeight="1">
      <c r="A14" s="33" t="s">
        <v>19</v>
      </c>
      <c r="B14" s="34">
        <f t="shared" si="0"/>
        <v>23.3</v>
      </c>
      <c r="C14" s="34">
        <v>11.2</v>
      </c>
      <c r="D14" s="35">
        <v>24017</v>
      </c>
      <c r="E14" s="34">
        <v>3</v>
      </c>
      <c r="F14" s="35">
        <v>6097.8</v>
      </c>
      <c r="G14" s="34">
        <v>5.7</v>
      </c>
      <c r="H14" s="34">
        <v>1</v>
      </c>
      <c r="I14" s="35">
        <v>12928</v>
      </c>
      <c r="J14" s="34">
        <v>2.5</v>
      </c>
      <c r="K14" s="35">
        <v>4991</v>
      </c>
      <c r="L14" s="37">
        <v>12.1</v>
      </c>
      <c r="N14" s="38"/>
    </row>
    <row r="15" spans="1:14" ht="30" customHeight="1">
      <c r="A15" s="33" t="s">
        <v>20</v>
      </c>
      <c r="B15" s="34">
        <f t="shared" si="0"/>
        <v>26.2</v>
      </c>
      <c r="C15" s="34">
        <v>17.5</v>
      </c>
      <c r="D15" s="35">
        <v>34885</v>
      </c>
      <c r="E15" s="34">
        <v>4.5</v>
      </c>
      <c r="F15" s="35">
        <v>9146.7000000000007</v>
      </c>
      <c r="G15" s="34">
        <v>8</v>
      </c>
      <c r="H15" s="34">
        <v>1.5</v>
      </c>
      <c r="I15" s="35">
        <v>15756</v>
      </c>
      <c r="J15" s="34">
        <v>5</v>
      </c>
      <c r="K15" s="35">
        <v>9983</v>
      </c>
      <c r="L15" s="37">
        <v>8.6999999999999993</v>
      </c>
      <c r="N15" s="38"/>
    </row>
    <row r="16" spans="1:14" ht="30" customHeight="1">
      <c r="A16" s="33" t="s">
        <v>21</v>
      </c>
      <c r="B16" s="34">
        <f t="shared" si="0"/>
        <v>14.9</v>
      </c>
      <c r="C16" s="34">
        <v>7.3</v>
      </c>
      <c r="D16" s="35">
        <v>13275</v>
      </c>
      <c r="E16" s="34">
        <v>2</v>
      </c>
      <c r="F16" s="35">
        <v>4065.2</v>
      </c>
      <c r="G16" s="34">
        <v>1.8</v>
      </c>
      <c r="H16" s="34">
        <v>1.5</v>
      </c>
      <c r="I16" s="35">
        <v>2222</v>
      </c>
      <c r="J16" s="34">
        <v>3.5</v>
      </c>
      <c r="K16" s="35">
        <v>6988</v>
      </c>
      <c r="L16" s="37">
        <v>7.6</v>
      </c>
      <c r="N16" s="38"/>
    </row>
    <row r="17" spans="1:14" ht="30" customHeight="1">
      <c r="A17" s="33" t="s">
        <v>22</v>
      </c>
      <c r="B17" s="34">
        <f t="shared" si="0"/>
        <v>22.5</v>
      </c>
      <c r="C17" s="34">
        <v>4</v>
      </c>
      <c r="D17" s="35">
        <v>7987</v>
      </c>
      <c r="E17" s="34">
        <v>2.5</v>
      </c>
      <c r="F17" s="35">
        <v>5081.5</v>
      </c>
      <c r="G17" s="34">
        <v>0.5</v>
      </c>
      <c r="H17" s="34">
        <v>0.5</v>
      </c>
      <c r="I17" s="35">
        <v>909</v>
      </c>
      <c r="J17" s="34">
        <v>1</v>
      </c>
      <c r="K17" s="35">
        <v>1996</v>
      </c>
      <c r="L17" s="37">
        <v>18.5</v>
      </c>
      <c r="N17" s="38"/>
    </row>
    <row r="18" spans="1:14" ht="30" customHeight="1">
      <c r="A18" s="33" t="s">
        <v>23</v>
      </c>
      <c r="B18" s="34">
        <f t="shared" si="0"/>
        <v>29.4</v>
      </c>
      <c r="C18" s="34">
        <v>16.2</v>
      </c>
      <c r="D18" s="35">
        <v>31466</v>
      </c>
      <c r="E18" s="34">
        <v>7.5</v>
      </c>
      <c r="F18" s="35">
        <v>15244.5</v>
      </c>
      <c r="G18" s="34">
        <v>2.7</v>
      </c>
      <c r="H18" s="34">
        <v>2.2000000000000002</v>
      </c>
      <c r="I18" s="35">
        <v>4242</v>
      </c>
      <c r="J18" s="34">
        <v>6</v>
      </c>
      <c r="K18" s="35">
        <v>11979</v>
      </c>
      <c r="L18" s="37">
        <v>13.2</v>
      </c>
      <c r="N18" s="38"/>
    </row>
    <row r="19" spans="1:14" ht="30" customHeight="1">
      <c r="A19" s="33" t="s">
        <v>24</v>
      </c>
      <c r="B19" s="34">
        <f t="shared" si="0"/>
        <v>52</v>
      </c>
      <c r="C19" s="34">
        <v>26.5</v>
      </c>
      <c r="D19" s="35">
        <v>51352</v>
      </c>
      <c r="E19" s="34">
        <v>8</v>
      </c>
      <c r="F19" s="35">
        <v>16260.8</v>
      </c>
      <c r="G19" s="34">
        <v>7.5</v>
      </c>
      <c r="H19" s="34">
        <v>6</v>
      </c>
      <c r="I19" s="35">
        <v>13130</v>
      </c>
      <c r="J19" s="34">
        <v>11</v>
      </c>
      <c r="K19" s="35">
        <v>21961</v>
      </c>
      <c r="L19" s="37">
        <v>25.5</v>
      </c>
      <c r="N19" s="38"/>
    </row>
    <row r="20" spans="1:14"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</row>
  </sheetData>
  <mergeCells count="12">
    <mergeCell ref="D7:D8"/>
    <mergeCell ref="L5:L7"/>
    <mergeCell ref="A2:L3"/>
    <mergeCell ref="C5:D6"/>
    <mergeCell ref="E6:F7"/>
    <mergeCell ref="G6:I7"/>
    <mergeCell ref="J6:K7"/>
    <mergeCell ref="A4:L4"/>
    <mergeCell ref="E5:K5"/>
    <mergeCell ref="A5:A8"/>
    <mergeCell ref="B5:B8"/>
    <mergeCell ref="C7:C8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8"/>
  <sheetViews>
    <sheetView workbookViewId="0">
      <selection activeCell="G22" sqref="G22"/>
    </sheetView>
  </sheetViews>
  <sheetFormatPr defaultColWidth="9" defaultRowHeight="13.5"/>
  <cols>
    <col min="2" max="2" width="11.125" customWidth="1"/>
    <col min="3" max="4" width="10.625" customWidth="1"/>
    <col min="5" max="5" width="10" customWidth="1"/>
    <col min="6" max="6" width="10.375" customWidth="1"/>
    <col min="7" max="7" width="10.25" customWidth="1"/>
    <col min="8" max="8" width="9.125" customWidth="1"/>
    <col min="9" max="9" width="10.25" customWidth="1"/>
    <col min="10" max="10" width="9.375" customWidth="1"/>
    <col min="11" max="11" width="9.125" customWidth="1"/>
    <col min="12" max="12" width="10.5" customWidth="1"/>
    <col min="13" max="13" width="11.25" customWidth="1"/>
  </cols>
  <sheetData>
    <row r="1" spans="1:13" ht="20.25">
      <c r="A1" s="39" t="s">
        <v>44</v>
      </c>
    </row>
    <row r="2" spans="1:13">
      <c r="A2" s="48" t="s">
        <v>46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17.2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13" ht="21.75" customHeight="1">
      <c r="A4" s="16"/>
      <c r="B4" s="16"/>
      <c r="C4" s="16"/>
      <c r="D4" s="16"/>
      <c r="E4" s="16"/>
      <c r="F4" s="16"/>
      <c r="G4" s="16"/>
      <c r="H4" s="16"/>
      <c r="I4" s="16"/>
      <c r="J4" s="49" t="s">
        <v>25</v>
      </c>
      <c r="K4" s="50"/>
      <c r="L4" s="50"/>
      <c r="M4" s="50"/>
    </row>
    <row r="5" spans="1:13" ht="24" customHeight="1">
      <c r="A5" s="51" t="s">
        <v>26</v>
      </c>
      <c r="B5" s="51" t="s">
        <v>11</v>
      </c>
      <c r="C5" s="51" t="s">
        <v>12</v>
      </c>
      <c r="D5" s="51" t="s">
        <v>27</v>
      </c>
      <c r="E5" s="51" t="s">
        <v>28</v>
      </c>
      <c r="F5" s="51"/>
      <c r="G5" s="51"/>
      <c r="H5" s="51" t="s">
        <v>29</v>
      </c>
      <c r="I5" s="51"/>
      <c r="J5" s="51"/>
      <c r="K5" s="51" t="s">
        <v>30</v>
      </c>
      <c r="L5" s="51"/>
      <c r="M5" s="51"/>
    </row>
    <row r="6" spans="1:13" ht="24" customHeight="1">
      <c r="A6" s="51"/>
      <c r="B6" s="51"/>
      <c r="C6" s="51"/>
      <c r="D6" s="51"/>
      <c r="E6" s="17" t="s">
        <v>11</v>
      </c>
      <c r="F6" s="17" t="s">
        <v>12</v>
      </c>
      <c r="G6" s="17" t="s">
        <v>27</v>
      </c>
      <c r="H6" s="17" t="s">
        <v>11</v>
      </c>
      <c r="I6" s="17" t="s">
        <v>12</v>
      </c>
      <c r="J6" s="17" t="s">
        <v>27</v>
      </c>
      <c r="K6" s="17" t="s">
        <v>11</v>
      </c>
      <c r="L6" s="17" t="s">
        <v>12</v>
      </c>
      <c r="M6" s="17" t="s">
        <v>27</v>
      </c>
    </row>
    <row r="7" spans="1:13" ht="34.5" customHeight="1">
      <c r="A7" s="18" t="s">
        <v>14</v>
      </c>
      <c r="B7" s="19">
        <f ca="1">E7+H7+K7+冬季农业开发计划表2!B6+冬季农业开发计划表2!E6+冬季农业开发计划表2!K6+冬季农业开发计划表2!N6</f>
        <v>190</v>
      </c>
      <c r="C7" s="20">
        <f ca="1">F7+I7+L7+冬季农业开发计划表2!C6+冬季农业开发计划表2!F6</f>
        <v>1847710</v>
      </c>
      <c r="D7" s="20">
        <f ca="1">G7+J7+M7+冬季农业开发计划表2!D6+冬季农业开发计划表2!G6+冬季农业开发计划表2!M6+冬季农业开发计划表2!O6</f>
        <v>492389</v>
      </c>
      <c r="E7" s="19">
        <v>83</v>
      </c>
      <c r="F7" s="21">
        <v>1450010</v>
      </c>
      <c r="G7" s="21">
        <v>319003</v>
      </c>
      <c r="H7" s="19">
        <v>10</v>
      </c>
      <c r="I7" s="21">
        <v>165000</v>
      </c>
      <c r="J7" s="21">
        <v>24350</v>
      </c>
      <c r="K7" s="19">
        <v>37</v>
      </c>
      <c r="L7" s="21">
        <v>62900</v>
      </c>
      <c r="M7" s="21">
        <v>37740</v>
      </c>
    </row>
    <row r="8" spans="1:13" ht="27.95" customHeight="1">
      <c r="A8" s="22" t="s">
        <v>31</v>
      </c>
      <c r="B8" s="23">
        <f ca="1">E8+H8+K8+冬季农业开发计划表2!B7+冬季农业开发计划表2!E7+冬季农业开发计划表2!K7+冬季农业开发计划表2!N7</f>
        <v>24.901500000000002</v>
      </c>
      <c r="C8" s="24">
        <f ca="1">F8+I8+L8+冬季农业开发计划表2!C7+冬季农业开发计划表2!F7</f>
        <v>168905</v>
      </c>
      <c r="D8" s="24">
        <f ca="1">G8+J8+M8+冬季农业开发计划表2!D7+冬季农业开发计划表2!G7+冬季农业开发计划表2!M7+冬季农业开发计划表2!O7</f>
        <v>67205</v>
      </c>
      <c r="E8" s="23">
        <v>6.5</v>
      </c>
      <c r="F8" s="25">
        <v>113555</v>
      </c>
      <c r="G8" s="25">
        <v>24982</v>
      </c>
      <c r="H8" s="26">
        <v>1</v>
      </c>
      <c r="I8" s="25">
        <v>16500</v>
      </c>
      <c r="J8" s="25">
        <v>7000</v>
      </c>
      <c r="K8" s="23">
        <v>6.5</v>
      </c>
      <c r="L8" s="25">
        <v>11050</v>
      </c>
      <c r="M8" s="25">
        <v>6630</v>
      </c>
    </row>
    <row r="9" spans="1:13" ht="27.95" customHeight="1">
      <c r="A9" s="22" t="s">
        <v>32</v>
      </c>
      <c r="B9" s="23">
        <f ca="1">E9+H9+K9+冬季农业开发计划表2!B8+冬季农业开发计划表2!E8+冬季农业开发计划表2!K8+冬季农业开发计划表2!N8</f>
        <v>12.512999999999998</v>
      </c>
      <c r="C9" s="24">
        <f ca="1">F9+I9+L9+冬季农业开发计划表2!C8+冬季农业开发计划表2!F8</f>
        <v>140655</v>
      </c>
      <c r="D9" s="24">
        <f ca="1">G9+J9+M9+冬季农业开发计划表2!D8+冬季农业开发计划表2!G8+冬季农业开发计划表2!M8+冬季农业开发计划表2!O8</f>
        <v>34863</v>
      </c>
      <c r="E9" s="23">
        <v>6.5</v>
      </c>
      <c r="F9" s="25">
        <v>113555</v>
      </c>
      <c r="G9" s="25">
        <v>24982</v>
      </c>
      <c r="H9" s="26">
        <v>1</v>
      </c>
      <c r="I9" s="25">
        <v>16500</v>
      </c>
      <c r="J9" s="25">
        <v>4000</v>
      </c>
      <c r="K9" s="23">
        <v>2</v>
      </c>
      <c r="L9" s="25">
        <v>3400</v>
      </c>
      <c r="M9" s="25">
        <v>2040</v>
      </c>
    </row>
    <row r="10" spans="1:13" ht="27.95" customHeight="1">
      <c r="A10" s="22" t="s">
        <v>33</v>
      </c>
      <c r="B10" s="23">
        <f ca="1">E10+H10+K10+冬季农业开发计划表2!B9+冬季农业开发计划表2!E9+冬季农业开发计划表2!K9+冬季农业开发计划表2!N9</f>
        <v>14.596500000000002</v>
      </c>
      <c r="C10" s="24">
        <f ca="1">F10+I10+L10+冬季农业开发计划表2!C9+冬季农业开发计划表2!F9</f>
        <v>106900</v>
      </c>
      <c r="D10" s="24">
        <f ca="1">G10+J10+M10+冬季农业开发计划表2!D9+冬季农业开发计划表2!G9+冬季农业开发计划表2!M9+冬季农业开发计划表2!O9</f>
        <v>30915.5</v>
      </c>
      <c r="E10" s="23">
        <v>5</v>
      </c>
      <c r="F10" s="25">
        <v>87350</v>
      </c>
      <c r="G10" s="25">
        <v>19217</v>
      </c>
      <c r="H10" s="26">
        <v>0.3</v>
      </c>
      <c r="I10" s="25">
        <v>4950</v>
      </c>
      <c r="J10" s="25">
        <v>750</v>
      </c>
      <c r="K10" s="23">
        <v>5.5</v>
      </c>
      <c r="L10" s="25">
        <v>9350</v>
      </c>
      <c r="M10" s="25">
        <v>5610</v>
      </c>
    </row>
    <row r="11" spans="1:13" ht="27.95" customHeight="1">
      <c r="A11" s="22" t="s">
        <v>34</v>
      </c>
      <c r="B11" s="23">
        <f ca="1">E11+H11+K11+冬季农业开发计划表2!B10+冬季农业开发计划表2!E10+冬季农业开发计划表2!K10+冬季农业开发计划表2!N10</f>
        <v>19.900000000000002</v>
      </c>
      <c r="C11" s="24">
        <f ca="1">F11+I11+L11+冬季农业开发计划表2!C10+冬季农业开发计划表2!F10</f>
        <v>168770</v>
      </c>
      <c r="D11" s="24">
        <f ca="1">G11+J11+M11+冬季农业开发计划表2!D10+冬季农业开发计划表2!G10+冬季农业开发计划表2!M10+冬季农业开发计划表2!O10</f>
        <v>37561</v>
      </c>
      <c r="E11" s="23">
        <v>6</v>
      </c>
      <c r="F11" s="25">
        <v>104820</v>
      </c>
      <c r="G11" s="25">
        <v>23060</v>
      </c>
      <c r="H11" s="26">
        <v>2.2000000000000002</v>
      </c>
      <c r="I11" s="25">
        <v>36300</v>
      </c>
      <c r="J11" s="25">
        <v>4300</v>
      </c>
      <c r="K11" s="23">
        <v>3.5</v>
      </c>
      <c r="L11" s="25">
        <v>5950</v>
      </c>
      <c r="M11" s="25">
        <v>3570</v>
      </c>
    </row>
    <row r="12" spans="1:13" ht="27.95" customHeight="1">
      <c r="A12" s="22" t="s">
        <v>19</v>
      </c>
      <c r="B12" s="23">
        <f ca="1">E12+H12+K12+冬季农业开发计划表2!B11+冬季农业开发计划表2!E11+冬季农业开发计划表2!K11+冬季农业开发计划表2!N11</f>
        <v>15.6945</v>
      </c>
      <c r="C12" s="24">
        <f ca="1">F12+I12+L12+冬季农业开发计划表2!C11+冬季农业开发计划表2!F11</f>
        <v>158525</v>
      </c>
      <c r="D12" s="24">
        <f ca="1">G12+J12+M12+冬季农业开发计划表2!D11+冬季农业开发计划表2!G11+冬季农业开发计划表2!M11+冬季农业开发计划表2!O11</f>
        <v>41525</v>
      </c>
      <c r="E12" s="23">
        <v>7.5</v>
      </c>
      <c r="F12" s="25">
        <v>131025</v>
      </c>
      <c r="G12" s="25">
        <v>28826</v>
      </c>
      <c r="H12" s="26"/>
      <c r="I12" s="25"/>
      <c r="J12" s="25"/>
      <c r="K12" s="23">
        <v>4</v>
      </c>
      <c r="L12" s="25">
        <v>6800</v>
      </c>
      <c r="M12" s="25">
        <v>4080</v>
      </c>
    </row>
    <row r="13" spans="1:13" ht="27.95" customHeight="1">
      <c r="A13" s="22" t="s">
        <v>35</v>
      </c>
      <c r="B13" s="23">
        <f ca="1">E13+H13+K13+冬季农业开发计划表2!B12+冬季农业开发计划表2!E12+冬季农业开发计划表2!K12+冬季农业开发计划表2!N12</f>
        <v>13.600499999999998</v>
      </c>
      <c r="C13" s="24">
        <f ca="1">F13+I13+L13+冬季农业开发计划表2!C12+冬季农业开发计划表2!F12</f>
        <v>123985</v>
      </c>
      <c r="D13" s="24">
        <f ca="1">G13+J13+M13+冬季农业开发计划表2!D12+冬季农业开发计划表2!G12+冬季农业开发计划表2!M12+冬季农业开发计划表2!O12</f>
        <v>29144.5</v>
      </c>
      <c r="E13" s="23">
        <v>4.5</v>
      </c>
      <c r="F13" s="25">
        <v>78615</v>
      </c>
      <c r="G13" s="25">
        <v>17295</v>
      </c>
      <c r="H13" s="26">
        <v>1.8</v>
      </c>
      <c r="I13" s="25">
        <v>29700</v>
      </c>
      <c r="J13" s="25">
        <v>4500</v>
      </c>
      <c r="K13" s="23">
        <v>2.6</v>
      </c>
      <c r="L13" s="25">
        <v>4420</v>
      </c>
      <c r="M13" s="25">
        <v>2652</v>
      </c>
    </row>
    <row r="14" spans="1:13" ht="27.95" customHeight="1">
      <c r="A14" s="22" t="s">
        <v>21</v>
      </c>
      <c r="B14" s="23">
        <f ca="1">E14+H14+K14+冬季农业开发计划表2!B13+冬季农业开发计划表2!E13+冬季农业开发计划表2!K13+冬季农业开发计划表2!N13</f>
        <v>11.302500000000002</v>
      </c>
      <c r="C14" s="24">
        <f ca="1">F14+I14+L14+冬季农业开发计划表2!C13+冬季农业开发计划表2!F13</f>
        <v>104280</v>
      </c>
      <c r="D14" s="24">
        <f ca="1">G14+J14+M14+冬季农业开发计划表2!D13+冬季农业开发计划表2!G13+冬季农业开发计划表2!M13+冬季农业开发计划表2!O13</f>
        <v>23830</v>
      </c>
      <c r="E14" s="23">
        <v>4</v>
      </c>
      <c r="F14" s="25">
        <v>69880</v>
      </c>
      <c r="G14" s="25">
        <v>15374</v>
      </c>
      <c r="H14" s="26">
        <v>1.2</v>
      </c>
      <c r="I14" s="25">
        <v>19800</v>
      </c>
      <c r="J14" s="25">
        <v>1750</v>
      </c>
      <c r="K14" s="23">
        <v>2</v>
      </c>
      <c r="L14" s="25">
        <v>3400</v>
      </c>
      <c r="M14" s="25">
        <v>2040</v>
      </c>
    </row>
    <row r="15" spans="1:13" ht="27.95" customHeight="1">
      <c r="A15" s="22" t="s">
        <v>22</v>
      </c>
      <c r="B15" s="23">
        <f ca="1">E15+H15+K15+冬季农业开发计划表2!B14+冬季农业开发计划表2!E14+冬季农业开发计划表2!K14+冬季农业开发计划表2!N14</f>
        <v>21.802999999999997</v>
      </c>
      <c r="C15" s="24">
        <f ca="1">F15+I15+L15+冬季农业开发计划表2!C14+冬季农业开发计划表2!F14</f>
        <v>336815</v>
      </c>
      <c r="D15" s="24">
        <f ca="1">G15+J15+M15+冬季农业开发计划表2!D14+冬季农业开发计划表2!G14+冬季农业开发计划表2!M14+冬季农业开发计划表2!O14</f>
        <v>75755</v>
      </c>
      <c r="E15" s="23">
        <v>17.5</v>
      </c>
      <c r="F15" s="25">
        <v>305725</v>
      </c>
      <c r="G15" s="25">
        <v>67260</v>
      </c>
      <c r="H15" s="26">
        <v>0.3</v>
      </c>
      <c r="I15" s="25">
        <v>4950</v>
      </c>
      <c r="J15" s="25">
        <v>220</v>
      </c>
      <c r="K15" s="23">
        <v>0.2</v>
      </c>
      <c r="L15" s="25">
        <v>340</v>
      </c>
      <c r="M15" s="25">
        <v>204</v>
      </c>
    </row>
    <row r="16" spans="1:13" ht="27.95" customHeight="1">
      <c r="A16" s="22" t="s">
        <v>23</v>
      </c>
      <c r="B16" s="23">
        <f ca="1">E16+H16+K16+冬季农业开发计划表2!B15+冬季农业开发计划表2!E15+冬季农业开发计划表2!K15+冬季农业开发计划表2!N15</f>
        <v>20.101000000000003</v>
      </c>
      <c r="C16" s="24">
        <f ca="1">F16+I16+L16+冬季农业开发计划表2!C15+冬季农业开发计划表2!F15</f>
        <v>203770</v>
      </c>
      <c r="D16" s="24">
        <f ca="1">G16+J16+M16+冬季农业开发计划表2!D15+冬季农业开发计划表2!G15+冬季农业开发计划表2!M15+冬季农业开发计划表2!O15</f>
        <v>54121</v>
      </c>
      <c r="E16" s="23">
        <v>9</v>
      </c>
      <c r="F16" s="25">
        <v>157230</v>
      </c>
      <c r="G16" s="25">
        <v>34591</v>
      </c>
      <c r="H16" s="26">
        <v>1.8</v>
      </c>
      <c r="I16" s="25">
        <v>29700</v>
      </c>
      <c r="J16" s="25">
        <v>1650</v>
      </c>
      <c r="K16" s="23">
        <v>3.2</v>
      </c>
      <c r="L16" s="25">
        <v>5440</v>
      </c>
      <c r="M16" s="25">
        <v>3264</v>
      </c>
    </row>
    <row r="17" spans="1:13" ht="27.95" customHeight="1">
      <c r="A17" s="22" t="s">
        <v>24</v>
      </c>
      <c r="B17" s="23">
        <f ca="1">E17+H17+K17+冬季农业开发计划表2!B16+冬季农业开发计划表2!E16+冬季农业开发计划表2!K16+冬季农业开发计划表2!N16</f>
        <v>35.589999999999996</v>
      </c>
      <c r="C17" s="24">
        <f ca="1">F17+I17+L17+冬季农业开发计划表2!C16+冬季农业开发计划表2!F16</f>
        <v>335105</v>
      </c>
      <c r="D17" s="24">
        <f ca="1">G17+J17+M17+冬季农业开发计划表2!D16+冬季农业开发计划表2!G16+冬季农业开发计划表2!M16+冬季农业开发计划表2!O16</f>
        <v>97469</v>
      </c>
      <c r="E17" s="23">
        <v>16.5</v>
      </c>
      <c r="F17" s="25">
        <v>288255</v>
      </c>
      <c r="G17" s="25">
        <v>63416</v>
      </c>
      <c r="H17" s="26">
        <v>0.4</v>
      </c>
      <c r="I17" s="25">
        <v>6600</v>
      </c>
      <c r="J17" s="25">
        <v>180</v>
      </c>
      <c r="K17" s="23">
        <v>7.5</v>
      </c>
      <c r="L17" s="25">
        <v>12750</v>
      </c>
      <c r="M17" s="25">
        <v>7650</v>
      </c>
    </row>
    <row r="18" spans="1:13">
      <c r="B18" s="15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</row>
  </sheetData>
  <mergeCells count="9">
    <mergeCell ref="A2:M3"/>
    <mergeCell ref="J4:M4"/>
    <mergeCell ref="E5:G5"/>
    <mergeCell ref="H5:J5"/>
    <mergeCell ref="K5:M5"/>
    <mergeCell ref="A5:A6"/>
    <mergeCell ref="B5:B6"/>
    <mergeCell ref="C5:C6"/>
    <mergeCell ref="D5:D6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9"/>
  <sheetViews>
    <sheetView tabSelected="1" workbookViewId="0">
      <selection sqref="A1:O2"/>
    </sheetView>
  </sheetViews>
  <sheetFormatPr defaultRowHeight="13.5"/>
  <cols>
    <col min="4" max="5" width="8.125" customWidth="1"/>
    <col min="6" max="6" width="8" customWidth="1"/>
    <col min="14" max="14" width="9" style="1"/>
  </cols>
  <sheetData>
    <row r="1" spans="1:17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7" ht="36.75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</row>
    <row r="3" spans="1:17" ht="33" customHeight="1">
      <c r="A3" s="2"/>
      <c r="B3" s="2"/>
      <c r="C3" s="2"/>
      <c r="D3" s="2"/>
      <c r="E3" s="2"/>
      <c r="F3" s="2"/>
      <c r="G3" s="2"/>
      <c r="H3" s="2"/>
      <c r="I3" s="2"/>
      <c r="J3" s="54" t="s">
        <v>37</v>
      </c>
      <c r="K3" s="54"/>
      <c r="L3" s="54"/>
      <c r="M3" s="54"/>
      <c r="N3" s="55"/>
      <c r="O3" s="55"/>
    </row>
    <row r="4" spans="1:17" ht="24.75" customHeight="1">
      <c r="A4" s="52" t="s">
        <v>26</v>
      </c>
      <c r="B4" s="52" t="s">
        <v>38</v>
      </c>
      <c r="C4" s="52"/>
      <c r="D4" s="52"/>
      <c r="E4" s="52" t="s">
        <v>39</v>
      </c>
      <c r="F4" s="52"/>
      <c r="G4" s="52"/>
      <c r="H4" s="52" t="s">
        <v>40</v>
      </c>
      <c r="I4" s="52"/>
      <c r="J4" s="52"/>
      <c r="K4" s="56" t="s">
        <v>41</v>
      </c>
      <c r="L4" s="56"/>
      <c r="M4" s="57"/>
      <c r="N4" s="52" t="s">
        <v>42</v>
      </c>
      <c r="O4" s="52"/>
    </row>
    <row r="5" spans="1:17" ht="24" customHeight="1">
      <c r="A5" s="52"/>
      <c r="B5" s="3" t="s">
        <v>11</v>
      </c>
      <c r="C5" s="3" t="s">
        <v>12</v>
      </c>
      <c r="D5" s="3" t="s">
        <v>27</v>
      </c>
      <c r="E5" s="3" t="s">
        <v>11</v>
      </c>
      <c r="F5" s="3" t="s">
        <v>12</v>
      </c>
      <c r="G5" s="3" t="s">
        <v>27</v>
      </c>
      <c r="H5" s="3" t="s">
        <v>11</v>
      </c>
      <c r="I5" s="3" t="s">
        <v>12</v>
      </c>
      <c r="J5" s="3" t="s">
        <v>27</v>
      </c>
      <c r="K5" s="3" t="s">
        <v>11</v>
      </c>
      <c r="L5" s="3" t="s">
        <v>12</v>
      </c>
      <c r="M5" s="3" t="s">
        <v>27</v>
      </c>
      <c r="N5" s="12" t="s">
        <v>11</v>
      </c>
      <c r="O5" s="3" t="s">
        <v>27</v>
      </c>
    </row>
    <row r="6" spans="1:17" ht="34.5" customHeight="1">
      <c r="A6" s="4" t="s">
        <v>14</v>
      </c>
      <c r="B6" s="5">
        <v>9</v>
      </c>
      <c r="C6" s="6">
        <v>90000</v>
      </c>
      <c r="D6" s="6">
        <v>18000</v>
      </c>
      <c r="E6" s="5">
        <v>38</v>
      </c>
      <c r="F6" s="6">
        <v>79800</v>
      </c>
      <c r="G6" s="6">
        <v>19950</v>
      </c>
      <c r="H6" s="5">
        <v>9</v>
      </c>
      <c r="I6" s="6">
        <v>19100</v>
      </c>
      <c r="J6" s="6">
        <v>4775</v>
      </c>
      <c r="K6" s="13">
        <v>5.7344999999999997</v>
      </c>
      <c r="L6" s="9">
        <v>36960</v>
      </c>
      <c r="M6" s="9">
        <v>63763</v>
      </c>
      <c r="N6" s="14">
        <v>7.2655000000000003</v>
      </c>
      <c r="O6" s="9">
        <v>9583</v>
      </c>
      <c r="P6" s="15"/>
    </row>
    <row r="7" spans="1:17" ht="27.95" customHeight="1">
      <c r="A7" s="7" t="s">
        <v>31</v>
      </c>
      <c r="B7" s="8">
        <v>1.1000000000000001</v>
      </c>
      <c r="C7" s="9">
        <v>11000</v>
      </c>
      <c r="D7" s="9">
        <v>2200</v>
      </c>
      <c r="E7" s="8">
        <v>8</v>
      </c>
      <c r="F7" s="9">
        <v>16800</v>
      </c>
      <c r="G7" s="9">
        <v>4200</v>
      </c>
      <c r="H7" s="8">
        <v>2</v>
      </c>
      <c r="I7" s="9">
        <v>4600</v>
      </c>
      <c r="J7" s="9">
        <v>1150</v>
      </c>
      <c r="K7" s="13">
        <v>0.87150000000000005</v>
      </c>
      <c r="L7" s="9">
        <v>7140</v>
      </c>
      <c r="M7" s="9">
        <v>21015</v>
      </c>
      <c r="N7" s="14">
        <v>0.93</v>
      </c>
      <c r="O7" s="9">
        <v>1178</v>
      </c>
      <c r="Q7" s="1"/>
    </row>
    <row r="8" spans="1:17" ht="27.95" customHeight="1">
      <c r="A8" s="7" t="s">
        <v>32</v>
      </c>
      <c r="B8" s="8">
        <v>0.6</v>
      </c>
      <c r="C8" s="9">
        <v>6000</v>
      </c>
      <c r="D8" s="9">
        <v>1200</v>
      </c>
      <c r="E8" s="8">
        <v>1</v>
      </c>
      <c r="F8" s="9">
        <v>1200</v>
      </c>
      <c r="G8" s="9">
        <v>300</v>
      </c>
      <c r="H8" s="8"/>
      <c r="I8" s="9"/>
      <c r="J8" s="9"/>
      <c r="K8" s="13">
        <v>0.123</v>
      </c>
      <c r="L8" s="9">
        <v>137</v>
      </c>
      <c r="M8" s="9">
        <v>594</v>
      </c>
      <c r="N8" s="14">
        <v>1.29</v>
      </c>
      <c r="O8" s="9">
        <v>1747</v>
      </c>
      <c r="Q8" s="1"/>
    </row>
    <row r="9" spans="1:17" ht="27.95" customHeight="1">
      <c r="A9" s="7" t="s">
        <v>33</v>
      </c>
      <c r="B9" s="8"/>
      <c r="C9" s="9"/>
      <c r="D9" s="9"/>
      <c r="E9" s="8">
        <v>2.5</v>
      </c>
      <c r="F9" s="9">
        <v>5250</v>
      </c>
      <c r="G9" s="9">
        <v>1312.5</v>
      </c>
      <c r="H9" s="8">
        <v>1</v>
      </c>
      <c r="I9" s="9">
        <v>2100</v>
      </c>
      <c r="J9" s="9">
        <v>525</v>
      </c>
      <c r="K9" s="13">
        <v>0.25650000000000001</v>
      </c>
      <c r="L9" s="9">
        <v>4893</v>
      </c>
      <c r="M9" s="9">
        <v>2702</v>
      </c>
      <c r="N9" s="14">
        <v>1.04</v>
      </c>
      <c r="O9" s="9">
        <v>1324</v>
      </c>
      <c r="Q9" s="1"/>
    </row>
    <row r="10" spans="1:17" ht="27.95" customHeight="1">
      <c r="A10" s="7" t="s">
        <v>34</v>
      </c>
      <c r="B10" s="8">
        <v>0.9</v>
      </c>
      <c r="C10" s="9">
        <v>9000</v>
      </c>
      <c r="D10" s="9">
        <v>1800</v>
      </c>
      <c r="E10" s="8">
        <v>6</v>
      </c>
      <c r="F10" s="9">
        <v>12700</v>
      </c>
      <c r="G10" s="9">
        <v>3175</v>
      </c>
      <c r="H10" s="8">
        <v>3</v>
      </c>
      <c r="I10" s="9">
        <v>6000</v>
      </c>
      <c r="J10" s="9">
        <v>1500</v>
      </c>
      <c r="K10" s="13">
        <v>0.51</v>
      </c>
      <c r="L10" s="9">
        <v>273</v>
      </c>
      <c r="M10" s="9">
        <v>653</v>
      </c>
      <c r="N10" s="14">
        <v>0.79</v>
      </c>
      <c r="O10" s="9">
        <v>1003</v>
      </c>
      <c r="Q10" s="1"/>
    </row>
    <row r="11" spans="1:17" ht="27.95" customHeight="1">
      <c r="A11" s="7" t="s">
        <v>19</v>
      </c>
      <c r="B11" s="8">
        <v>1.5</v>
      </c>
      <c r="C11" s="9">
        <v>15000</v>
      </c>
      <c r="D11" s="9">
        <v>3000</v>
      </c>
      <c r="E11" s="8">
        <v>2</v>
      </c>
      <c r="F11" s="9">
        <v>5700</v>
      </c>
      <c r="G11" s="9">
        <v>1425</v>
      </c>
      <c r="H11" s="8">
        <v>1</v>
      </c>
      <c r="I11" s="9">
        <v>2100</v>
      </c>
      <c r="J11" s="9">
        <v>525</v>
      </c>
      <c r="K11" s="13">
        <v>0.69450000000000001</v>
      </c>
      <c r="L11" s="9">
        <v>1010</v>
      </c>
      <c r="M11" s="9">
        <v>4194</v>
      </c>
      <c r="N11" s="14"/>
      <c r="O11" s="9"/>
      <c r="Q11" s="1"/>
    </row>
    <row r="12" spans="1:17" ht="27.95" customHeight="1">
      <c r="A12" s="7" t="s">
        <v>35</v>
      </c>
      <c r="B12" s="8">
        <v>0.6</v>
      </c>
      <c r="C12" s="9">
        <v>6000</v>
      </c>
      <c r="D12" s="9">
        <v>1200</v>
      </c>
      <c r="E12" s="8">
        <v>2.5</v>
      </c>
      <c r="F12" s="9">
        <v>5250</v>
      </c>
      <c r="G12" s="9">
        <v>1312.5</v>
      </c>
      <c r="H12" s="8">
        <v>1</v>
      </c>
      <c r="I12" s="9">
        <v>2200</v>
      </c>
      <c r="J12" s="9">
        <v>550</v>
      </c>
      <c r="K12" s="13">
        <v>0.82050000000000001</v>
      </c>
      <c r="L12" s="9">
        <v>866</v>
      </c>
      <c r="M12" s="9">
        <v>1196</v>
      </c>
      <c r="N12" s="14">
        <v>0.78</v>
      </c>
      <c r="O12" s="9">
        <v>989</v>
      </c>
      <c r="Q12" s="1"/>
    </row>
    <row r="13" spans="1:17" ht="27.95" customHeight="1">
      <c r="A13" s="7" t="s">
        <v>21</v>
      </c>
      <c r="B13" s="8">
        <v>0.7</v>
      </c>
      <c r="C13" s="9">
        <v>7000</v>
      </c>
      <c r="D13" s="9">
        <v>1400</v>
      </c>
      <c r="E13" s="8">
        <v>2</v>
      </c>
      <c r="F13" s="9">
        <v>4200</v>
      </c>
      <c r="G13" s="9">
        <v>1050</v>
      </c>
      <c r="H13" s="8"/>
      <c r="I13" s="9"/>
      <c r="J13" s="9"/>
      <c r="K13" s="13">
        <v>2.2499999999999999E-2</v>
      </c>
      <c r="L13" s="9">
        <v>155</v>
      </c>
      <c r="M13" s="9">
        <v>214</v>
      </c>
      <c r="N13" s="14">
        <v>1.38</v>
      </c>
      <c r="O13" s="9">
        <v>2002</v>
      </c>
      <c r="Q13" s="1"/>
    </row>
    <row r="14" spans="1:17" ht="27.95" customHeight="1">
      <c r="A14" s="7" t="s">
        <v>22</v>
      </c>
      <c r="B14" s="8">
        <v>2.5</v>
      </c>
      <c r="C14" s="9">
        <v>25000</v>
      </c>
      <c r="D14" s="9">
        <v>5000</v>
      </c>
      <c r="E14" s="8">
        <v>0.5</v>
      </c>
      <c r="F14" s="9">
        <v>800</v>
      </c>
      <c r="G14" s="9">
        <v>200</v>
      </c>
      <c r="H14" s="8"/>
      <c r="I14" s="9"/>
      <c r="J14" s="9"/>
      <c r="K14" s="13">
        <v>0.24299999999999999</v>
      </c>
      <c r="L14" s="9">
        <v>2047</v>
      </c>
      <c r="M14" s="9">
        <v>2164</v>
      </c>
      <c r="N14" s="14">
        <v>0.56000000000000005</v>
      </c>
      <c r="O14" s="9">
        <v>707</v>
      </c>
      <c r="Q14" s="1"/>
    </row>
    <row r="15" spans="1:17" ht="27.95" customHeight="1">
      <c r="A15" s="7" t="s">
        <v>23</v>
      </c>
      <c r="B15" s="8">
        <v>0.6</v>
      </c>
      <c r="C15" s="9">
        <v>6000</v>
      </c>
      <c r="D15" s="9">
        <v>1200</v>
      </c>
      <c r="E15" s="8">
        <v>4.5</v>
      </c>
      <c r="F15" s="9">
        <v>5400</v>
      </c>
      <c r="G15" s="9">
        <v>1350</v>
      </c>
      <c r="H15" s="8"/>
      <c r="I15" s="9"/>
      <c r="J15" s="9"/>
      <c r="K15" s="13">
        <v>0.501</v>
      </c>
      <c r="L15" s="9">
        <v>4045</v>
      </c>
      <c r="M15" s="9">
        <v>11433</v>
      </c>
      <c r="N15" s="14">
        <v>0.5</v>
      </c>
      <c r="O15" s="9">
        <v>633</v>
      </c>
      <c r="Q15" s="1"/>
    </row>
    <row r="16" spans="1:17" ht="27.95" customHeight="1">
      <c r="A16" s="7" t="s">
        <v>24</v>
      </c>
      <c r="B16" s="8">
        <v>0.5</v>
      </c>
      <c r="C16" s="9">
        <v>5000</v>
      </c>
      <c r="D16" s="9">
        <v>1000</v>
      </c>
      <c r="E16" s="8">
        <v>9</v>
      </c>
      <c r="F16" s="9">
        <v>22500</v>
      </c>
      <c r="G16" s="9">
        <v>5625</v>
      </c>
      <c r="H16" s="8">
        <v>1</v>
      </c>
      <c r="I16" s="9">
        <v>2100</v>
      </c>
      <c r="J16" s="9">
        <v>525</v>
      </c>
      <c r="K16" s="13">
        <v>1.69</v>
      </c>
      <c r="L16" s="9">
        <v>16394</v>
      </c>
      <c r="M16" s="9">
        <v>19598</v>
      </c>
      <c r="N16" s="14"/>
      <c r="O16" s="9"/>
      <c r="Q16" s="1"/>
    </row>
    <row r="17" spans="2:17"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Q17" s="1"/>
    </row>
    <row r="18" spans="2:17">
      <c r="N18"/>
    </row>
    <row r="19" spans="2:17">
      <c r="N19"/>
    </row>
  </sheetData>
  <mergeCells count="8">
    <mergeCell ref="A4:A5"/>
    <mergeCell ref="A1:O2"/>
    <mergeCell ref="J3:O3"/>
    <mergeCell ref="B4:D4"/>
    <mergeCell ref="E4:G4"/>
    <mergeCell ref="H4:J4"/>
    <mergeCell ref="K4:M4"/>
    <mergeCell ref="N4:O4"/>
  </mergeCells>
  <phoneticPr fontId="1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小春粮经作物计划表</vt:lpstr>
      <vt:lpstr>冬季农业开发计划表1</vt:lpstr>
      <vt:lpstr>冬季农业开发计划表2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2018-08-24T08:13:44Z</cp:lastPrinted>
  <dcterms:created xsi:type="dcterms:W3CDTF">2018-08-22T00:22:00Z</dcterms:created>
  <dcterms:modified xsi:type="dcterms:W3CDTF">2018-08-24T08:14:09Z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