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definedNames>
    <definedName name="_xlnm._FilterDatabase" localSheetId="0" hidden="1">Sheet1!$A$4:$M$2967</definedName>
    <definedName name="_xlnm.Print_Titles" localSheetId="0">Sheet1!$1:$3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<sst xmlns="http://schemas.openxmlformats.org/spreadsheetml/2006/main" count="17561" uniqueCount="5442">
  <si>
    <t>武定县“十四五”规划建设项目表</t>
  </si>
  <si>
    <t>序号</t>
  </si>
  <si>
    <t>项目名称</t>
  </si>
  <si>
    <t>建设
性质</t>
  </si>
  <si>
    <t>建设起
止年限</t>
  </si>
  <si>
    <t>建设地点</t>
  </si>
  <si>
    <t>建设内容和规模</t>
  </si>
  <si>
    <t>总投资
（万元）</t>
  </si>
  <si>
    <t>资金筹措方案（万元）</t>
  </si>
  <si>
    <t>建设单位或
牵头协调部门</t>
  </si>
  <si>
    <t>备注</t>
  </si>
  <si>
    <t>政府</t>
  </si>
  <si>
    <t>银行贷款</t>
  </si>
  <si>
    <t>自筹</t>
  </si>
  <si>
    <t>其他</t>
  </si>
  <si>
    <t>合计（2887项）</t>
  </si>
  <si>
    <t>一、综合交通（174项）</t>
  </si>
  <si>
    <t xml:space="preserve">（一）民航  </t>
  </si>
  <si>
    <t>武定通用机场建设项目</t>
  </si>
  <si>
    <t>新建</t>
  </si>
  <si>
    <t>2021-2025</t>
  </si>
  <si>
    <t>狮山镇</t>
  </si>
  <si>
    <t>占地面积5000亩，年旅客吞吐量26万人次，飞行区技术指标为3C级，一类通用机场及航空产业园区。</t>
  </si>
  <si>
    <t>武定县交通运输局</t>
  </si>
  <si>
    <t xml:space="preserve">（二）铁路    </t>
  </si>
  <si>
    <t>成都至昆明高速铁路(云南段)建设项目</t>
  </si>
  <si>
    <t>2022-2026</t>
  </si>
  <si>
    <t>永仁、元谋、武定、富民</t>
  </si>
  <si>
    <t>高速铁路，正线全长180公里，双线，350公里/小时。</t>
  </si>
  <si>
    <t>武定至寻甸城际铁路建设项目</t>
  </si>
  <si>
    <t>2022-2025</t>
  </si>
  <si>
    <t>武定、禄劝、寻甸</t>
  </si>
  <si>
    <t>路线全长105公里。双线，200公里/小时。</t>
  </si>
  <si>
    <t>昆明至武定至元谋城际铁路建设项目</t>
  </si>
  <si>
    <t>昆明、富民、武定、元谋</t>
  </si>
  <si>
    <t>建设标准为城际铁路，200公里/小时，路线全长150公里。</t>
  </si>
  <si>
    <t>武定至易门城际铁路建设项目</t>
  </si>
  <si>
    <t>武定、易门</t>
  </si>
  <si>
    <t>建设标准为城际铁路，200公里/小时，路线全长100公里。</t>
  </si>
  <si>
    <t>楚雄至武定至会理铁路项目（云南段）</t>
  </si>
  <si>
    <t>2023-2027</t>
  </si>
  <si>
    <t>楚雄、武定、会理</t>
  </si>
  <si>
    <t>设计时速200千米/h，全长179公里。</t>
  </si>
  <si>
    <t>武定高铁站片区综合开发项目</t>
  </si>
  <si>
    <t>2025-2027</t>
  </si>
  <si>
    <t>占地1000亩，建设高铁站配套市政设施及服务设施。</t>
  </si>
  <si>
    <t>（三）高速公路、一级公路</t>
  </si>
  <si>
    <t>云南武定—四川会理高速（武定段）建设项目</t>
  </si>
  <si>
    <t>2023-2028</t>
  </si>
  <si>
    <t>各乡镇</t>
  </si>
  <si>
    <t>全长135公里，武定境内里程78公里。</t>
  </si>
  <si>
    <t>武定—禄丰—双柏高速公路（武定段）建设项目</t>
  </si>
  <si>
    <t>2024-2027</t>
  </si>
  <si>
    <t>高速公路，路线全长120公里。</t>
  </si>
  <si>
    <t>G5京昆高速狮山镇段改线建设项目</t>
  </si>
  <si>
    <t>2024-2026</t>
  </si>
  <si>
    <t>高速公路12公里。</t>
  </si>
  <si>
    <t>金沙江南岸沿江一级公路（武定段）建设项目</t>
  </si>
  <si>
    <t>新建38公里一级公路，沥青混凝土路面。</t>
  </si>
  <si>
    <t xml:space="preserve"> </t>
  </si>
  <si>
    <t>（四）国道</t>
  </si>
  <si>
    <t>G108各乡镇（马头山—武定木果甸）提升改造建设项目</t>
  </si>
  <si>
    <t>改扩建</t>
  </si>
  <si>
    <t>改建74公里二级公路，沥青混凝土路面。</t>
  </si>
  <si>
    <t>（五）省道</t>
  </si>
  <si>
    <t>S215（倘甸至新平）武定段提升改造建设项目</t>
  </si>
  <si>
    <t>改建17公里一级公路，沥青混凝土路面。</t>
  </si>
  <si>
    <t>（六）县际联网公路</t>
  </si>
  <si>
    <t xml:space="preserve"> 武定县禄劝汤郎—武定己衣—万德—东坡—元谋江边二级公路建设项目</t>
  </si>
  <si>
    <t>2025-2028</t>
  </si>
  <si>
    <t>二级公路101公里。</t>
  </si>
  <si>
    <t>禄劝县云龙交界—元谋县凉山交界二级公路建设项目</t>
  </si>
  <si>
    <t>发窝乡、田心乡、东坡乡、环州乡</t>
  </si>
  <si>
    <t>111公里二级公路，沥青混凝土路面。</t>
  </si>
  <si>
    <t>武定田心—禄丰高峰交界二级公路建设项目</t>
  </si>
  <si>
    <t>2025-2029</t>
  </si>
  <si>
    <t>田心乡、高桥镇、猫街镇</t>
  </si>
  <si>
    <t>77.4公里二级公路，沥青混凝土路面。</t>
  </si>
  <si>
    <t>武定县狮山镇禄金—元谋县老者格二级公路建设项目</t>
  </si>
  <si>
    <t>狮山镇、猫街镇、白路镇</t>
  </si>
  <si>
    <t>90公里二级公路，沥青混凝土路面。</t>
  </si>
  <si>
    <t>武定环州—元谋县老者格二级公路建设项目</t>
  </si>
  <si>
    <t>2025-2030</t>
  </si>
  <si>
    <t>环州乡、白路镇</t>
  </si>
  <si>
    <t>71公里二级公路，沥青混凝土路面。</t>
  </si>
  <si>
    <t>（七）主要经济干线</t>
  </si>
  <si>
    <t>武定县九厂—己衣一级公路建设项目</t>
  </si>
  <si>
    <t>狮山镇、插甸镇、发窝乡、己衣镇</t>
  </si>
  <si>
    <t>130公里一级公路，沥青混凝土路面。</t>
  </si>
  <si>
    <t>武定县长冲—己衣二级公路建设项目</t>
  </si>
  <si>
    <t>2022-2024</t>
  </si>
  <si>
    <t>改建97公里二级公路，沥青混凝土路面。</t>
  </si>
  <si>
    <t>武定县长冲—九厂二级公路建设项目</t>
  </si>
  <si>
    <t>37公里二级公路，沥青混凝土路面。</t>
  </si>
  <si>
    <t>武定县山品—东坡二级公路建设项目
建设项目</t>
  </si>
  <si>
    <t>发窝乡、东坡乡</t>
  </si>
  <si>
    <t>52公里二级公路改建沥青混凝土路面。</t>
  </si>
  <si>
    <t>武定县白路至环州公路提升改造项目</t>
  </si>
  <si>
    <t>2021-2022</t>
  </si>
  <si>
    <t>白路镇、环州乡</t>
  </si>
  <si>
    <t>52公里提升改造。</t>
  </si>
  <si>
    <t>武定县沙拉箐—东坡提升改造项目</t>
  </si>
  <si>
    <t>高桥镇、东坡乡</t>
  </si>
  <si>
    <t>57公里提升改造。</t>
  </si>
  <si>
    <t>武定县樟子树—万德提升改造项目</t>
  </si>
  <si>
    <t>20公里提升改造。</t>
  </si>
  <si>
    <t>武定县九厂—猫街提升改造项目</t>
  </si>
  <si>
    <t>狮山镇、猫街镇</t>
  </si>
  <si>
    <t>33公里提升改造。</t>
  </si>
  <si>
    <t>（八）建制村公路</t>
  </si>
  <si>
    <t>武定县建制村公路提升改造项目</t>
  </si>
  <si>
    <t>250公里四级公路提升改造。</t>
  </si>
  <si>
    <t>（九）自然村公路工程</t>
  </si>
  <si>
    <t>武定县50户以上不搬迁自然村公路</t>
  </si>
  <si>
    <t>839.384公里自然村等外公路改扩建。</t>
  </si>
  <si>
    <t>⑴</t>
  </si>
  <si>
    <t>武定县狮山镇50户以上不搬迁自然村公路建设项目</t>
  </si>
  <si>
    <t>199.366公里自然村等外公路改扩建。</t>
  </si>
  <si>
    <t>⑵</t>
  </si>
  <si>
    <t>武定县高桥镇50户以上不搬迁自然村公路建设项目</t>
  </si>
  <si>
    <t>高桥镇</t>
  </si>
  <si>
    <t>144.34公里自然村等外公路改扩建。</t>
  </si>
  <si>
    <t>⑶</t>
  </si>
  <si>
    <t>武定县猫街镇50户以上不搬迁自然村公路建设项目</t>
  </si>
  <si>
    <t>猫街镇</t>
  </si>
  <si>
    <t>131.344公里自然村等外公路改扩建。</t>
  </si>
  <si>
    <t>⑷</t>
  </si>
  <si>
    <t>武定县插甸镇50户以上不搬迁自然村公路建设项目</t>
  </si>
  <si>
    <t>插甸镇</t>
  </si>
  <si>
    <t>91.701公里自然村等外公路改扩建。</t>
  </si>
  <si>
    <t>⑸</t>
  </si>
  <si>
    <t>武定县白路镇50户以上不搬迁自然村公路建设项目</t>
  </si>
  <si>
    <t>白路镇</t>
  </si>
  <si>
    <t>57.011公里自然村等外公路改扩建。</t>
  </si>
  <si>
    <t>⑹</t>
  </si>
  <si>
    <t>武定县环州乡50户以上不搬迁自然村公路建设项目</t>
  </si>
  <si>
    <t>环州乡</t>
  </si>
  <si>
    <t>9.976公里自然村等外公路改扩建。</t>
  </si>
  <si>
    <t>⑺</t>
  </si>
  <si>
    <t>武定县东坡乡50户以上不搬迁自然村公路建设项目</t>
  </si>
  <si>
    <t>东坡乡</t>
  </si>
  <si>
    <t>11.504公里自然村等外公路改扩建。</t>
  </si>
  <si>
    <t>⑻</t>
  </si>
  <si>
    <t>武定县田心乡50户以上不搬迁自然村公路建设项目</t>
  </si>
  <si>
    <t>田心乡</t>
  </si>
  <si>
    <t>63.158公里自然村等外公路改扩建。</t>
  </si>
  <si>
    <t>⑼</t>
  </si>
  <si>
    <t>武定县发窝乡50户以上不搬迁自然村公路建设项目</t>
  </si>
  <si>
    <t>发窝乡</t>
  </si>
  <si>
    <t>31.547公里自然村等外公路改扩建。</t>
  </si>
  <si>
    <t>⑽</t>
  </si>
  <si>
    <t>武定县万德镇50户以上不搬迁自然村公路建设项目</t>
  </si>
  <si>
    <t>万德镇</t>
  </si>
  <si>
    <t>42.661公里自然村等外公路改扩建。</t>
  </si>
  <si>
    <t>⑾</t>
  </si>
  <si>
    <t>武定县己衣镇50户以上不搬迁自然村公路建设项目</t>
  </si>
  <si>
    <t>己衣镇</t>
  </si>
  <si>
    <t>56.776公里自然村等外公路改扩建。</t>
  </si>
  <si>
    <t>武定县30-49户以上不搬迁自然村公路建设项目</t>
  </si>
  <si>
    <t>2021-2026</t>
  </si>
  <si>
    <t>267.285公里自然村等外公路改扩建。</t>
  </si>
  <si>
    <t>武定县狮山镇30-49户以上不搬迁自然村公路建设项目</t>
  </si>
  <si>
    <t>26.466公里自然村等外公路改扩建。</t>
  </si>
  <si>
    <t>武定县高桥镇30-49户以上不搬迁自然村公路建设项目</t>
  </si>
  <si>
    <t>36.602公里自然村等外公路改扩建。</t>
  </si>
  <si>
    <t>武定县猫街镇30-49户以上不搬迁自然村公路建设项目</t>
  </si>
  <si>
    <t>33.442公里自然村等外公路改扩建。</t>
  </si>
  <si>
    <t>武定县插甸镇30-49户以上不搬迁自然村公路建设项目</t>
  </si>
  <si>
    <t>12.491公里自然村等外公路改扩建。</t>
  </si>
  <si>
    <t>武定县白路镇30-49户以上不搬迁自然村公路建设项目</t>
  </si>
  <si>
    <t>15.114公里自然村等外公路改扩建。</t>
  </si>
  <si>
    <t>武定县环州乡30-49户以上不搬迁自然村公路建设项目</t>
  </si>
  <si>
    <t>9.1公里自然村等外公路改扩建。</t>
  </si>
  <si>
    <t>武定县东坡乡30-49户以上不搬迁自然村公路建设项目</t>
  </si>
  <si>
    <t>6.274公里自然村等外公路改扩建。</t>
  </si>
  <si>
    <t>武定县田心乡30-49户以上不搬迁自然村公路建设项目</t>
  </si>
  <si>
    <t>2.847公里自然村等外公路改扩建。</t>
  </si>
  <si>
    <t>武定县发窝乡30-49户以上不搬迁自然村公路建设项目</t>
  </si>
  <si>
    <t>25.512公里自然村等外公路改扩建。</t>
  </si>
  <si>
    <t>武定县万德镇30-49户以上不搬迁自然村公路建设项目</t>
  </si>
  <si>
    <t>武定县己衣镇30-49户以上不搬迁自然村公路建设项目</t>
  </si>
  <si>
    <t>（十）公路安全生命防护工程</t>
  </si>
  <si>
    <t>武定县2020年公路安全生命防护工程建设项目</t>
  </si>
  <si>
    <t>132公里。</t>
  </si>
  <si>
    <t>武定县农村公路安全生命防护工程建设项目</t>
  </si>
  <si>
    <t>增设波形护栏、标志标线、警示墙、边坡处置、减速带。</t>
  </si>
  <si>
    <t>（十一）专用公路、旅游线路</t>
  </si>
  <si>
    <t>武定县狮子山旅游环线公路（狮子山停车场-鲍家村）建设项目</t>
  </si>
  <si>
    <t>新建路基路面工程12公里。</t>
  </si>
  <si>
    <t>武定县插甸镇康照至水城河公路建设项目</t>
  </si>
  <si>
    <t>2023-2025</t>
  </si>
  <si>
    <t>改建10公里沥青混凝土路面。</t>
  </si>
  <si>
    <t>（十二）客货运站点、停车场</t>
  </si>
  <si>
    <t>武定县货运站建设项目</t>
  </si>
  <si>
    <t>新建县城周边货运站点、禄金工业园区站点共4个站点。</t>
  </si>
  <si>
    <t>武定县东坡乡客运站（提升改造）建设项目</t>
  </si>
  <si>
    <t>2024-2025</t>
  </si>
  <si>
    <t>场地设施、建筑设施、基本设备的完善和维护。</t>
  </si>
  <si>
    <t>武定县猫街镇客运站（提升改造）建设项目</t>
  </si>
  <si>
    <t>武定县插甸镇客运站（提升改造）建设项目</t>
  </si>
  <si>
    <t>武定县高桥镇客运站（提升改造）建设项目</t>
  </si>
  <si>
    <t>武定县狮山大道立体停车场建设项目</t>
  </si>
  <si>
    <t>总占地面积约15000平方米，总建筑面积为9613.68平方米，停车位304个。</t>
  </si>
  <si>
    <t>武定县城投公司</t>
  </si>
  <si>
    <t>武定县禄武客运枢纽站（提升改造）建设项目</t>
  </si>
  <si>
    <t>新建一个客运枢纽站。</t>
  </si>
  <si>
    <t>武定县狮山镇公交运营配套设施建设项目</t>
  </si>
  <si>
    <t>2023-2026</t>
  </si>
  <si>
    <t>建设行政村城乡公交运营点10个。</t>
  </si>
  <si>
    <t>（十三）港口、水运和码头</t>
  </si>
  <si>
    <t>武定县金沙江航运武定港建设项目</t>
  </si>
  <si>
    <t>码头、防坡堤、防沙堤、港池、航道等基础设施建设工程。</t>
  </si>
  <si>
    <t>武定县金沙江航道改造建设项目</t>
  </si>
  <si>
    <t>金沙江航道改造。</t>
  </si>
  <si>
    <t>武定县金沙江南岸码头提升改造工程建设项目</t>
  </si>
  <si>
    <t>金沙江南岸东坡白马口，己衣新民、五曲沟、热水塘4个码头提升改造。</t>
  </si>
  <si>
    <t>（十四）智能交通</t>
  </si>
  <si>
    <t>武定县交通运输智能化监管平台建设项目</t>
  </si>
  <si>
    <t>2021-2023</t>
  </si>
  <si>
    <t>安装交通运输智能化监管系统。</t>
  </si>
  <si>
    <t>（十五）其它交通建设项目</t>
  </si>
  <si>
    <t>武定县胜德村委会昔康支村小组到金沙江边公路新建硬化建设项目</t>
  </si>
  <si>
    <t>胜德村委会昔康支村小组到金沙江边公路新建硬化4.8公里。</t>
  </si>
  <si>
    <t>万德镇人民政府</t>
  </si>
  <si>
    <t>武定县支卧村委会木土达村小组到金沙江边公路新建硬化建设项目</t>
  </si>
  <si>
    <t>支卧村委会木土达村小组到金沙江边公路新建硬化7.5公里。</t>
  </si>
  <si>
    <t>武定县万德—金沙江码头二级公路建设项目</t>
  </si>
  <si>
    <t>万德—金沙江新建12公里二级公路，沥青混凝土路面。</t>
  </si>
  <si>
    <t>武定县万德新村—万德中学—下村银盘梁子二级公路改道（避开集镇）建设项目</t>
  </si>
  <si>
    <t>万德镇万德新村—万德中学—下村银盘梁子新建3公里二级路，沥青混凝土路面。</t>
  </si>
  <si>
    <t>武定县万德—支卧、胜德、自乌、宜安拉、岩脚建制村公路提升改造工程建设项目</t>
  </si>
  <si>
    <t>万德镇万德—支卧、胜德、自乌、宜安拉、岩脚21.7公里四级公路提升改造。</t>
  </si>
  <si>
    <t>武定县支卧—万希老—己衣更德四级公路提升改造工程建设项目</t>
  </si>
  <si>
    <t>万德镇支卧—万希老—己衣更德13.2公里四级公路提升改造。</t>
  </si>
  <si>
    <t>武定县马德平—发土窝——己衣芬耐（己衣、万德、发窝三乡交汇点）四级公路建设项目</t>
  </si>
  <si>
    <t>万德镇新建5.9公里四级公路新建。</t>
  </si>
  <si>
    <t>武定县岔河水库—拖立——发窝花园四级公路建设项目</t>
  </si>
  <si>
    <t>万德镇岔河水库—拖立—发窝花园11公里四级公路新建。</t>
  </si>
  <si>
    <t>武定县万德古亨铺—大板桥水库—支卧德卧—己衣牛照（万德—己衣联络线）四级公路建设项目</t>
  </si>
  <si>
    <t>万德镇，万德古亨铺—大板桥水库——支卧德卧—己衣牛照（万德—己衣联络线）8公里四级公路新建。</t>
  </si>
  <si>
    <t>武定县团碑陈家—大平子—大荞地联网公路建设项目</t>
  </si>
  <si>
    <t>万德镇团碑陈家—大平子—大荞地3公里道路新建、硬化项目。</t>
  </si>
  <si>
    <t>武定县团碑公房梁子—岩脚烧罐地联网公路建设项目</t>
  </si>
  <si>
    <t>万德镇，团碑公房梁子—岩脚烧罐地5公里道路新建、硬化项目。</t>
  </si>
  <si>
    <t>武定县马德平下牛多—岩脚新乐村联网公路建设项目</t>
  </si>
  <si>
    <t>万德镇马德平下牛多—岩脚新乐村1.9公里道路新建、硬化项目。</t>
  </si>
  <si>
    <t>武定县自乌黑龙过—鲁谷资村公路建设项目</t>
  </si>
  <si>
    <t>万德镇自乌黑龙过—鲁谷资2.6公里道路新建、硬化项目。</t>
  </si>
  <si>
    <t>武定县万德新乐安全生命防护工程建设项目</t>
  </si>
  <si>
    <t>万德镇支卧—尼拉格—草老增—木土达，万德—胜德—昔康支，团碑—平子—公房—海子，马德平—岩脚—发土窝，马德平—新乐，岩脚黄栎树—新乐增设波形护栏、标志标线、警示墙、边坡处理、减速带。</t>
  </si>
  <si>
    <t>武定县万德镇客运站新建项目（新村罗格窝）</t>
  </si>
  <si>
    <t>万德镇新村罗格窝场地设施、建筑设施、基本设备完善和维护。</t>
  </si>
  <si>
    <t>武定县金沙江南岸昔康支中型码头建设项目</t>
  </si>
  <si>
    <t>万德镇金沙江南岸昔康支中型码头、防坡堤、防沙堤等基础设施建设。</t>
  </si>
  <si>
    <t>武定县金沙江南岸方山果中型码头建设项目</t>
  </si>
  <si>
    <t>万德镇金沙江南岸方山果中型码头、防坡堤、防沙堤等基础设施建设。</t>
  </si>
  <si>
    <t>武定县万德木土达——金沙江码头（金沙江入口）河段治理工程建设项目</t>
  </si>
  <si>
    <t>新建万德木土达—金沙江码头（金沙江入口）5公里河段。</t>
  </si>
  <si>
    <t>武定县东坡乡北部沙山线（发窝山品至东坡）二级公路建设项目</t>
  </si>
  <si>
    <t>田心乡、东坡乡</t>
  </si>
  <si>
    <t>长55千米。</t>
  </si>
  <si>
    <t>东坡乡人民政府</t>
  </si>
  <si>
    <t>武定县东坡乡沓南卧至老邬莫村进村公路与高桥镇小河村委会、环州乡波必里、白路镇阿鲁支村联网公路建设项目</t>
  </si>
  <si>
    <t>新开挖公路20公里。</t>
  </si>
  <si>
    <t>武定县东坡乡发窝阿过米至东坡所所卡联网公路建设项目</t>
  </si>
  <si>
    <t>新建四级公路12公里。</t>
  </si>
  <si>
    <t>武定县东坡乡金沙江白马口沿江二级公路工程（元谋至东坡段）建设项目</t>
  </si>
  <si>
    <t>元谋至东坡段40公里。</t>
  </si>
  <si>
    <t>武定县东坡乡金沙江白马口沿江二级公路工程（东坡至己衣段）建设项目</t>
  </si>
  <si>
    <t>东坡至己衣段35公里。</t>
  </si>
  <si>
    <t>武定县东坡乡村组路安防设施建设项目</t>
  </si>
  <si>
    <t>102公里农村公路警示标牌、凸面镜、警示桩及警示墩等。</t>
  </si>
  <si>
    <t>武定县东坡乡村组路波形护栏建设项目</t>
  </si>
  <si>
    <t>村组公路建设波形护栏15000米。</t>
  </si>
  <si>
    <t>武定县东坡乡勐果自乌河大桥建设项目</t>
  </si>
  <si>
    <t>长60米，宽8米的勐果村自乌河大桥。</t>
  </si>
  <si>
    <t>武定县东坡乡庄房村点莫河段苦龙箐桥建设项目</t>
  </si>
  <si>
    <t>建设跨河桥一座；宽5米，跨河40米。</t>
  </si>
  <si>
    <t>武定县东坡乡沓南卧大桥建设项目</t>
  </si>
  <si>
    <t>公路跨河大桥一座：宽5米，跨河60米。</t>
  </si>
  <si>
    <t>武定县东坡乡环州河大桥建设项目</t>
  </si>
  <si>
    <t>公路跨河大桥一座：宽6米，跨河20米。</t>
  </si>
  <si>
    <t>武定县插甸镇安德路网建设项目</t>
  </si>
  <si>
    <t>建设连接线4.2公里。</t>
  </si>
  <si>
    <t>插甸镇人民政府</t>
  </si>
  <si>
    <t>武定县插甸镇康照路网建设项目</t>
  </si>
  <si>
    <t>改造进村四级道路，自然村机耕路硬化。</t>
  </si>
  <si>
    <t>武定县插甸路网建设项目</t>
  </si>
  <si>
    <t>武定县和尚庄路网建设项目</t>
  </si>
  <si>
    <t>武定县上沾良路网建设项目</t>
  </si>
  <si>
    <t>武定县安拉路网建设项目</t>
  </si>
  <si>
    <t>武定县增益路网建设项目</t>
  </si>
  <si>
    <t>武定县乐茂和路网建设项目</t>
  </si>
  <si>
    <t>武定县老木坝路网建设项目</t>
  </si>
  <si>
    <t>武定县水城路网建设项目</t>
  </si>
  <si>
    <t>武定县古普路网建设项目</t>
  </si>
  <si>
    <t>武定县哪吐路网建设项目</t>
  </si>
  <si>
    <t>武定县发窝乡高标准农田建设项目</t>
  </si>
  <si>
    <t>2021－2022</t>
  </si>
  <si>
    <t>实施大西邑、发窝、山品、分多生态沟渠治理19公里、机耕路工程50公里、配套灌溉沟渠。</t>
  </si>
  <si>
    <t>武定县农业农村局</t>
  </si>
  <si>
    <t>武定县发窝至东坡乡际联网公路建设项目</t>
  </si>
  <si>
    <t>建设乡际联网公路18.5公里。</t>
  </si>
  <si>
    <t>发窝乡人民政府</t>
  </si>
  <si>
    <t>武定县发窝乡通乡公路改道建设项目</t>
  </si>
  <si>
    <t>新建3公里左右通乡公路，缓解发窝乡集镇交通拥堵问题。</t>
  </si>
  <si>
    <t>武定县阿过咪以南古至东坡勐果乡际联网公路和中村上大棚至禄劝县际联网公路建设项目</t>
  </si>
  <si>
    <t>新建乡际联网公路硬化路面20000米，开挖、硬化路公路7000米。</t>
  </si>
  <si>
    <t>武定县发窝乡至田心乡公路建设项目</t>
  </si>
  <si>
    <t>发窝乡、田心乡</t>
  </si>
  <si>
    <t>改扩建公路14公里，新建13公里。</t>
  </si>
  <si>
    <t>武定县发窝乡农村公路提升改造项目建设项目</t>
  </si>
  <si>
    <t>2021-2030</t>
  </si>
  <si>
    <t>对从插定镇老木坝至发窝乡大黑山县乡公路及发窝乡辖区乡村、村组公路进行改造，达到三级公路标准。</t>
  </si>
  <si>
    <t>武定县环州乡大雪坡村委会旧卡村至元谋县连接公路建设项目</t>
  </si>
  <si>
    <t>2021-2021</t>
  </si>
  <si>
    <t>元谋县
环州乡</t>
  </si>
  <si>
    <t>进行路基改造，水泥路面硬化4.5千米，路面均宽4米。</t>
  </si>
  <si>
    <t>环州乡人民政府</t>
  </si>
  <si>
    <t>武定县环州荞山至元谋县江边公路建设项目</t>
  </si>
  <si>
    <t>环州乡、元谋县江边乡</t>
  </si>
  <si>
    <t>继续硬化环州荞山至元谋江边公路3千米。</t>
  </si>
  <si>
    <t>武定县田心乡鸡街子坝塘边大板桥建设项目</t>
  </si>
  <si>
    <t>桥梁长8米。</t>
  </si>
  <si>
    <t>武定县水务局</t>
  </si>
  <si>
    <t>武定县田心乡鸡街子节碳凹吧啦河桥建设项目</t>
  </si>
  <si>
    <t>桥梁长6米。</t>
  </si>
  <si>
    <t>武定县田心乡鸡街子吕家嘿咩桥建设项目</t>
  </si>
  <si>
    <t>桥梁长5米。</t>
  </si>
  <si>
    <t>武定县田心乡利米街道停车场建设项目</t>
  </si>
  <si>
    <t>停车场。</t>
  </si>
  <si>
    <t>田心乡人民政府</t>
  </si>
  <si>
    <t>武定县田心乡鸡街子街道停车场建设项目</t>
  </si>
  <si>
    <t>武定县田心乡田心集镇停车场建设项目</t>
  </si>
  <si>
    <t>武定县田心乡鸡街子下村龙潭河桥建设项目</t>
  </si>
  <si>
    <t>武定县108国道白路集镇段改道建设项目</t>
  </si>
  <si>
    <t>改造三级公路1公里，新建桥梁2座。</t>
  </si>
  <si>
    <t>白路镇人民政府</t>
  </si>
  <si>
    <t>武定县白路镇城市公共停车场及分布式充电桩建设项目</t>
  </si>
  <si>
    <t>规划用地20亩，新建1个停车位1000个的停车场，建设集中式充电桩2座，建设分布式充电桩465台。</t>
  </si>
  <si>
    <t>武定县狮山镇20户以上自然村公路建设项目</t>
  </si>
  <si>
    <t>3.5米路面硬化。</t>
  </si>
  <si>
    <t>狮山镇人民政府</t>
  </si>
  <si>
    <t>武定县城区禄金工业园区专用公路建设项目</t>
  </si>
  <si>
    <t>修6.5米硬化路面。</t>
  </si>
  <si>
    <t>武定县自然村公路提升建设项目</t>
  </si>
  <si>
    <t>提升改造12个村民小组道路27公里。</t>
  </si>
  <si>
    <t>武定县九厂雷刚厂村停车场建设项目</t>
  </si>
  <si>
    <t>新建停车场1300平方米。</t>
  </si>
  <si>
    <t>武定县木果村集体停车场和老年人活动中心建设项目</t>
  </si>
  <si>
    <t>建设用地4亩、征地款、建设款、场地硬化、老年人活动中心建设配套设施。</t>
  </si>
  <si>
    <t>武定县乐美进村道路建设项目</t>
  </si>
  <si>
    <t>进村道路塌方，需修挡墙533米。</t>
  </si>
  <si>
    <t>武定县下老张村道路建设项目</t>
  </si>
  <si>
    <t>主路修复总长1150米。</t>
  </si>
  <si>
    <t>武定县上老张村间岔路建设项目</t>
  </si>
  <si>
    <t>村间岔路共5条，长400米。</t>
  </si>
  <si>
    <t>武定县老悟村道路建设项目</t>
  </si>
  <si>
    <t>村间岔路总长320米。</t>
  </si>
  <si>
    <t>武定县进村道路建设项目</t>
  </si>
  <si>
    <t>进村道路塌方，需修挡墙50米。</t>
  </si>
  <si>
    <t>武定县桃园村间岔路建设项目</t>
  </si>
  <si>
    <t>村间岔路共10条，长1688米。</t>
  </si>
  <si>
    <t>武定县乐美村委会乐美一二组建设项目</t>
  </si>
  <si>
    <t>修复路面2204米、机耕路750米路面硬化。</t>
  </si>
  <si>
    <t>武定县启凤大村道路、机耕路建设项目</t>
  </si>
  <si>
    <t>道路共20条总长1129米，机耕路总长5000米。</t>
  </si>
  <si>
    <t>武定县旺脉龙村一二组道路建设项目</t>
  </si>
  <si>
    <t>修复路面250米，新建路面50米。</t>
  </si>
  <si>
    <t>武定县窝拖村道路建设项目</t>
  </si>
  <si>
    <t>机耕路硬化4330米。</t>
  </si>
  <si>
    <t>武定县小河口村间岔路建设项目</t>
  </si>
  <si>
    <t>村间岔路硬化2351米。</t>
  </si>
  <si>
    <t>武定县铺西公路工程建设项目</t>
  </si>
  <si>
    <t>新建公路10公里。</t>
  </si>
  <si>
    <t>武定县狮山镇农村道路建设项目</t>
  </si>
  <si>
    <t>新建8个村民小组道路13480米。</t>
  </si>
  <si>
    <t>武定县吆鹰村委会水碓房村道路安全防护建设项目</t>
  </si>
  <si>
    <t>安装安全防护栏300米，凸面广角镜3个。</t>
  </si>
  <si>
    <t>武定县吆鹰村委会钱家村道路安全防护建设项目</t>
  </si>
  <si>
    <t>水库管理房至蚂蝗箐安装安全防护栏800米，凸面广角镜3个：水库管理房大转弯处1个，阁棱付永良户地头大转弯处1个，蚂蝗箐大转弯处1个。</t>
  </si>
  <si>
    <t>武定县吆鹰村委会大石房村道路安全防护建设项目</t>
  </si>
  <si>
    <t>安装安全防护栏800米，凸面广角镜6个。</t>
  </si>
  <si>
    <t>武定县吆鹰村委会土瓜地村道路安全防护建设项目</t>
  </si>
  <si>
    <t>安装安全防护栏300米，凸面广角镜6个。</t>
  </si>
  <si>
    <t>武定县吆鹰村委会大箐村道路安全防护建设项目</t>
  </si>
  <si>
    <t>安装安全防护栏300米；凸面广角镜4个。</t>
  </si>
  <si>
    <t>武定县吆鹰村委会中山村道路安全防护建设项目</t>
  </si>
  <si>
    <t>安装安全防护栏200米；凸面广角镜4个。</t>
  </si>
  <si>
    <t>武定县吆鹰村委会大石房村停车场建设项目</t>
  </si>
  <si>
    <t>停车场四周修建挡墙长约400米，宽1米，高2米，共800立方米左右，并硬化停车场；原有水果交易市场加顶加盖彩钢瓦。</t>
  </si>
  <si>
    <t>武定县吆鹰村委会土瓜地村停车场建设项目</t>
  </si>
  <si>
    <t>硬化球场100平方米，新建停车场300平方米。</t>
  </si>
  <si>
    <t>武定县古柏进村道路硬化工程建设项目</t>
  </si>
  <si>
    <t>下古柏进村路3千米，汤巴哨2千米，罗免村2千米，小水井3千米。</t>
  </si>
  <si>
    <t>武定县古柏村委会下古柏村停车场建设项目</t>
  </si>
  <si>
    <t>新建停车场。</t>
  </si>
  <si>
    <t>武定县滑坡委会上干河村新建停车场1个建设项目</t>
  </si>
  <si>
    <t>滑坡村委会上干河占地5亩在沙塘内建一处停车场。</t>
  </si>
  <si>
    <t>武定县背阴箐小组村间道路硬化建设项目</t>
  </si>
  <si>
    <t>滑坡村委会道路硬化长1800米，宽2.5米。</t>
  </si>
  <si>
    <t>武定县滑坡村委会慢坡对停车场建设项目</t>
  </si>
  <si>
    <t>停车场面积1200平方米。</t>
  </si>
  <si>
    <t>武定县麦岔村委会进村主干道路建设项目</t>
  </si>
  <si>
    <t>农村道路5公里。</t>
  </si>
  <si>
    <t>武定县麦岔村村民小组主干道硬化工程建设项目</t>
  </si>
  <si>
    <t>硬化10个村民小主干道59000平方米。</t>
  </si>
  <si>
    <t>武定县椅子甸乡村道路建设项目</t>
  </si>
  <si>
    <t>禄金收费站至椅子甸小学3.1公里，宽12米乡村道路改扩建，征地37.2亩。</t>
  </si>
  <si>
    <t>武定县椅子甸村组道路建设项目</t>
  </si>
  <si>
    <t xml:space="preserve"> 村委会至毕租9公里、村委会至康乐村到同来公司9公里、村委会至磨盘山养殖场7公里。</t>
  </si>
  <si>
    <t>武定县大红山至二龙山通村公路建设项目</t>
  </si>
  <si>
    <r>
      <rPr>
        <sz val="8"/>
        <rFont val="宋体"/>
        <charset val="134"/>
      </rPr>
      <t>大红山搬迁点至二龙山村尾总长1600米</t>
    </r>
    <r>
      <rPr>
        <sz val="8"/>
        <rFont val="宋体"/>
        <charset val="134"/>
      </rPr>
      <t>,宽6米,厚0.2米,采用C20浇筑。</t>
    </r>
  </si>
  <si>
    <t>武定县白邑村至二龙山通村路改道建设项目</t>
  </si>
  <si>
    <t>长3800米，宽6米，厚0.3米。</t>
  </si>
  <si>
    <t>武定县解家庄至下永宁守护房通村路改道建设项目</t>
  </si>
  <si>
    <t>长3000米，宽6米，厚0.3米。</t>
  </si>
  <si>
    <t>武定县大红山村间路至大桥山坝塘路硬化建设项目</t>
  </si>
  <si>
    <t>长1000米，宽6米，厚0.3米。</t>
  </si>
  <si>
    <t>武定县解家庄村间路至大龙潭坝塘路硬化建设项目</t>
  </si>
  <si>
    <t>长1400米，宽6米，厚0.2米。</t>
  </si>
  <si>
    <t>武定县大红山村间路至洗马潭路硬化建设项目</t>
  </si>
  <si>
    <t>长1500米，宽6米，厚0.2米。</t>
  </si>
  <si>
    <t>武定县解家庄至大红山道路扩建硬化建设项目</t>
  </si>
  <si>
    <t>长3500米，宽3米，厚0.3米。</t>
  </si>
  <si>
    <t>武定县恕德道路建设项目</t>
  </si>
  <si>
    <t>麦良田至石门坎道路扩建工程，长6500米，宽8米，扩宽路面主要支砌挡墙为主6.5万米³；栗子园进村路、村间路硬化工程长1800米，宽4.5米；新庄箐村进村路扩建6200米，宽6米，路沿绿化6200米。</t>
  </si>
  <si>
    <t>武定县西和村村组公路建设项目</t>
  </si>
  <si>
    <t>大西村二三组、分洲大小村、小西村一二三组、杨柳箐清真寺村间道路硬化，长15000米。</t>
  </si>
  <si>
    <t>武定县和尚庄村后山连接狮山风景区三号牡丹园的改扩建道路建设项目</t>
  </si>
  <si>
    <t>和尚庄大小村、覆盖173户628人，长6.8公里工程建设预算500万。</t>
  </si>
  <si>
    <t>武定县西和村组公路建设项目</t>
  </si>
  <si>
    <t>大西村二三组、分洲大小村、小西村一二三组、杨柳箐清真寺村组道路硬化，长120000米。</t>
  </si>
  <si>
    <t>武定县刺竹箐入户路、村组路、停车场建设项目</t>
  </si>
  <si>
    <t>入户路1200米、村组路2500米、停车场2个。</t>
  </si>
  <si>
    <t>武定县村小组村间道路提升改造建设项目</t>
  </si>
  <si>
    <t>5000米*4米*0.2。</t>
  </si>
  <si>
    <t>武定县滑坡至新村道路提升改造建设项目</t>
  </si>
  <si>
    <t>7000米*5米*0.3。</t>
  </si>
  <si>
    <t>武定县九厂街至禄丰交界路面建设项目</t>
  </si>
  <si>
    <t>道路扩宽至9米。</t>
  </si>
  <si>
    <t>武定县姚铭道路建设项目</t>
  </si>
  <si>
    <t>姚铭：九厂敬老院岔口至凉亭增宽总长1733米，宽1.5米，村间道路硬化主道1501米，宽3米，厚0.2米，支道1517米，宽2米，厚0.15米。</t>
  </si>
  <si>
    <t>武定县沙坝村道路建设项目</t>
  </si>
  <si>
    <t>沙坝村：建路提升改造3500米，宽3.5米。</t>
  </si>
  <si>
    <t>武定县旧州道路建设项目</t>
  </si>
  <si>
    <t>旧州：雷刚路口至法朗岔路口加宽长2500米。</t>
  </si>
  <si>
    <t>武定县新庄道路建设项目</t>
  </si>
  <si>
    <t>新庄：村间道路提升改造3000米，宽2米，主路防护栏1000米。</t>
  </si>
  <si>
    <t>武定县法朗道路建设项目</t>
  </si>
  <si>
    <t>法朗：村小龙潭至本村岔路口道路硬化550米，宽4米，挡墙150米，高2.5米，岔路口至刘建平户350米，宽3.5米，挡墙50米，新庄岔路口至本村坝埂挡墙150米。</t>
  </si>
  <si>
    <t>武定县小龙潭道路建设项目</t>
  </si>
  <si>
    <t>小龙潭：村间道路提升改造1500米，增宽1米，小龙潭至旧州村学生路1000米，宽4米。</t>
  </si>
  <si>
    <t>武定县龙口道路建设项目</t>
  </si>
  <si>
    <t>村间道路8200米，入户路2000米。</t>
  </si>
  <si>
    <t>武定县火山道路建设项目</t>
  </si>
  <si>
    <t>村间主路2300米。</t>
  </si>
  <si>
    <t>武定县大矣波村进村路改造建设项目</t>
  </si>
  <si>
    <t>修复水泥路，长3300米，均宽4米，厚0.2米，C20砼2640米³。</t>
  </si>
  <si>
    <t>武定县矣波村委会小黑龙进村路硬化建设项目</t>
  </si>
  <si>
    <t>赵家庄村到小黑龙长2300米，均宽3米，厚0.2米，C20砼1380米³。</t>
  </si>
  <si>
    <t>武定县矣波村委会大矣波村道路硬化建设项目</t>
  </si>
  <si>
    <t>大矣波村大河人行桥至技校化验室800米，均宽3米，厚0.2米，C20砼480米³</t>
  </si>
  <si>
    <t>武定县矣波村委会主干路修复建设项目</t>
  </si>
  <si>
    <t>狮山收费站岔路口至水泥厂5200米，均宽5米，厚0.2米，C20砼2640米³。</t>
  </si>
  <si>
    <t>武定县新建龙潭村志赵家庄道路建设项目</t>
  </si>
  <si>
    <t>龙潭村主路至赵家庄村机耕路，长1500米，均宽5米，厚0.2米，C20砼，占地补偿。</t>
  </si>
  <si>
    <t>武定县文笔山村间路硬化建设项目</t>
  </si>
  <si>
    <t>搬迁点至龙秀兰户500米，均宽3米，厚0.2米，C20砼300米³；文笔山主路至张志高户200米，均宽2.5米，厚0.2米，C20砼100米³。</t>
  </si>
  <si>
    <t>武定县赵家庄村机耕路硬化建设项目</t>
  </si>
  <si>
    <t>长3000米，均宽3米，厚0.2米，C20砼1800米³。</t>
  </si>
  <si>
    <t>武定县大矣波机耕路硬化建设项目</t>
  </si>
  <si>
    <t>水泵房至大树湾长1200米、均宽3米，厚0.2米，C20砼720米³。</t>
  </si>
  <si>
    <t>武定县大石头房村道路硬化建设项目</t>
  </si>
  <si>
    <t>杨梅园至凉水井，长800米，均宽4米，厚0.21米，C20砼640米³。</t>
  </si>
  <si>
    <t>武定县平田岔路口至尖山铺通达路修复工程建设项目</t>
  </si>
  <si>
    <t>平田岔路口至尖山铺，长5000米，均宽5米，厚0.3米，C30砼7500米³。</t>
  </si>
  <si>
    <t>武定县玉皇阁道路硬化建设项目</t>
  </si>
  <si>
    <t>建设内容及规模：道路长300米，宽4米，路面硬化，给排水、供电、通讯、路灯设施、绿化及其路基挡墙等辅助工程。</t>
  </si>
  <si>
    <t>武定县道路修复、硬化建设项目</t>
  </si>
  <si>
    <t>路面硬化、挡墙、排水沟。</t>
  </si>
  <si>
    <t>武定县猫街镇农村公路建设项目</t>
  </si>
  <si>
    <t>改扩建农村公路174.1公里。</t>
  </si>
  <si>
    <t>猫街镇人民政府</t>
  </si>
  <si>
    <t>二、能源（204项）</t>
  </si>
  <si>
    <t>（一）天然气利用</t>
  </si>
  <si>
    <t>武定县狮山镇管道燃气利用建设项目</t>
  </si>
  <si>
    <t>新建高/次高调压站1座、天然气瓶组站8座,以及禄金工业园区管网敷设，管道气用户，达到3万户。</t>
  </si>
  <si>
    <t>武定华润燃气有限公司</t>
  </si>
  <si>
    <t>（二）电网项目</t>
  </si>
  <si>
    <t>武定县500kV输变电工程建设项目</t>
  </si>
  <si>
    <t>占地100亩，2台750兆伏安无载调压变压器；500kv出线4回，远期4回；200kv出线7回，远期16回。</t>
  </si>
  <si>
    <t>楚雄武定供电局</t>
  </si>
  <si>
    <t>武定县220kV九厂输变电工程建设项目</t>
  </si>
  <si>
    <t>主变2台，总容量360米VA，新建220kV线路38公里。</t>
  </si>
  <si>
    <t>武定县110kV猫街输变电新建工程建设项目</t>
  </si>
  <si>
    <t>主变2台，总容量80米VA，新建110kV线路20公里。</t>
  </si>
  <si>
    <t>武定县110kV高桥输变电新建工程建设项目</t>
  </si>
  <si>
    <t>主变1台，总容量40米VA，新建110kV线路35公里。</t>
  </si>
  <si>
    <t>武定县35kV东坡输变电重建工程建设项目</t>
  </si>
  <si>
    <t>重建主变2台，总容量10米VA，新建35kV线路26公里。</t>
  </si>
  <si>
    <t>武定县35kV万德变新建工程建设项目</t>
  </si>
  <si>
    <t>主变1台，总容量5米VA，新建35kV线路3公里。</t>
  </si>
  <si>
    <t>武定县农网10kV及以下升级改造工程建设项目</t>
  </si>
  <si>
    <t>新建或改造10kV线路71.36公里,配电变压器1台，容量315kVA，低压线路3.7公里，一户一表改造57户。</t>
  </si>
  <si>
    <t>武定县35kV环州输变电工程建设项目</t>
  </si>
  <si>
    <t>新建35kV变1座，容量5米VA，线路全长12千米。</t>
  </si>
  <si>
    <t>武定县35kV大东线路改造工程建设项目</t>
  </si>
  <si>
    <t>改造35kV线路全长47千米。</t>
  </si>
  <si>
    <t>武定县35kV万德输变电工程建设项目</t>
  </si>
  <si>
    <t>新建35kV变1座，容量5米VA，线路全长3千米。</t>
  </si>
  <si>
    <t>武定县35kV发窝输变电新建工程建设项目</t>
  </si>
  <si>
    <t>35kV发窝输变电新建工程,主变容量2×2.5米VA,新建110kV高桥变至35kV发窝变线路,总长度为14千米,导线线径LGJ-185。</t>
  </si>
  <si>
    <t>武定县35kV东已线路改造工程建设项目</t>
  </si>
  <si>
    <t>改造35kV线路全长31千米。</t>
  </si>
  <si>
    <t>武定县35kV大猫线路改造工程建设项目</t>
  </si>
  <si>
    <t>改造35kV线路全长18.4千米。</t>
  </si>
  <si>
    <t>武定县35kV龙庆关输变电工程建设项目</t>
  </si>
  <si>
    <t>新建35kV变1座，容量5米VA，线路全长20千米。</t>
  </si>
  <si>
    <t>武定县35kV猫街线路新建工程建设项目</t>
  </si>
  <si>
    <t>新建35kV线路全长3千米。</t>
  </si>
  <si>
    <t>武定县35kV高万线路新建工程建设项目</t>
  </si>
  <si>
    <t>高桥镇、万德镇</t>
  </si>
  <si>
    <t>35kV高万线路新建工程，110kV高桥变至35kV万德变线路，总长度为27千米，导线线径LGJ-185。</t>
  </si>
  <si>
    <t>武定县35kV近大线路改造工程建设项目</t>
  </si>
  <si>
    <t>改造35kV线路全长25.3千米。</t>
  </si>
  <si>
    <t>武定县35kV东坡变电站改造工程建设项目</t>
  </si>
  <si>
    <t>改造东坡35kV变1座，容量5米VA。</t>
  </si>
  <si>
    <t>武定县35kV发万线路新建工程建设项目</t>
  </si>
  <si>
    <t>发窝乡、万德镇</t>
  </si>
  <si>
    <t>新建35kV线路全长20千米。</t>
  </si>
  <si>
    <t>武定县狮山镇网及农网10kV及以下工程建设项目</t>
  </si>
  <si>
    <t>新建或改造10kV线路23公里，配电变压器,23台，容量11500kVA，低压线路11.5公里。</t>
  </si>
  <si>
    <t>武定县高桥镇勒外220kv变电站建设项目</t>
  </si>
  <si>
    <t xml:space="preserve">高桥镇
</t>
  </si>
  <si>
    <t>新建220kv变电站一个，解决辖区内企业及群众生产生活用电电压过低、不稳定的问题。</t>
  </si>
  <si>
    <t>高桥镇人民政府</t>
  </si>
  <si>
    <t>武定县猫街镇35kv龙庆关输变电工程建设项目</t>
  </si>
  <si>
    <t>新建35kv变电站1座，容量5兆伏安，线路全长20千米。</t>
  </si>
  <si>
    <t>（三）汽车充电基础设施</t>
  </si>
  <si>
    <t>武定县狮山镇永武高速公路延长线（城际快充充电站）建设项目</t>
  </si>
  <si>
    <t>充电基础设施建设。</t>
  </si>
  <si>
    <t>武定县汽车客运站充电站建设项目</t>
  </si>
  <si>
    <t>武定县永武高速公路延长线（恒通公交车场充电站）建设项目</t>
  </si>
  <si>
    <t>武定县狮山镇充电基础设施充电站建设项目</t>
  </si>
  <si>
    <t>武定县狮山大道（广场政府停车平台）充电站建设项目</t>
  </si>
  <si>
    <t>武定县中心街1号（政府大楼停车场）建设项目</t>
  </si>
  <si>
    <t>武定县环城西路（县医院）充电站建设项目</t>
  </si>
  <si>
    <t>武定县元武路（县中医医院）充电站建设项目</t>
  </si>
  <si>
    <t>武定县元武路（大同医院）充电站建设项目</t>
  </si>
  <si>
    <t>武定县交警大队建设项目</t>
  </si>
  <si>
    <t>武定县公安局建设项目</t>
  </si>
  <si>
    <t>武定县人民法院建设项目</t>
  </si>
  <si>
    <t>武定县狮山大道旧城改造二期政府对面小区建设项目</t>
  </si>
  <si>
    <t>武定县环城西路（林草局）充电桩建设项目</t>
  </si>
  <si>
    <t>武定县环城西路（农业农村局）充电桩建设项目</t>
  </si>
  <si>
    <t>武定县环城西路（县林草局）充电桩建设项目</t>
  </si>
  <si>
    <t>武定县中马街（武定一中）充电桩建设项目</t>
  </si>
  <si>
    <t>武定县狮山大道（水务局）充电桩建设项目</t>
  </si>
  <si>
    <t>武定县狮山大道（财政局）充电桩建设项目</t>
  </si>
  <si>
    <t>武定县狮山大道（交通运输局）充电桩建设项目</t>
  </si>
  <si>
    <t>武定县狮山大道（教育体育局）充电桩建设项目</t>
  </si>
  <si>
    <t>武定县罗婺大道（自然资源局）充电桩建设项目</t>
  </si>
  <si>
    <t>武定县罗婺大道（民政局）充电桩建设项目</t>
  </si>
  <si>
    <t>武定县罗婺大道（移民局）充电桩建设项目</t>
  </si>
  <si>
    <t>武定县罗婺大道（疾控中心）充电桩建设项目</t>
  </si>
  <si>
    <t>武定县元武路（县人大）充电桩建设项目</t>
  </si>
  <si>
    <t>武定县元武路（县检察院）充电桩建设项目</t>
  </si>
  <si>
    <t>武定县元武路（县政协）充电桩建设项目</t>
  </si>
  <si>
    <t>武定县元武路（县运政管理所）充电桩建设项目</t>
  </si>
  <si>
    <t>武定县元武路（县路政大队）充电桩建设项目</t>
  </si>
  <si>
    <t>武定县狮山大道住宿小区充电桩建设项目</t>
  </si>
  <si>
    <t>武定县逸景华都住宿小区充电桩建设项目</t>
  </si>
  <si>
    <t>武定县罗婺彝寨住宿小区充电桩建设项目</t>
  </si>
  <si>
    <t>武定县华翔帝景住宿小区充电桩建设项目</t>
  </si>
  <si>
    <t>武定县乡镇汽车客运站充电站建设项目</t>
  </si>
  <si>
    <t>武定县乡镇人民政府充电站建设项目</t>
  </si>
  <si>
    <t>武定县乡镇卫生院充电桩建设项目</t>
  </si>
  <si>
    <t>武定县乡镇中学充电桩建设项目</t>
  </si>
  <si>
    <t>武定县乡镇中心小学充电桩建设项目</t>
  </si>
  <si>
    <t>武定县狮山镇中小学充电桩建设项目</t>
  </si>
  <si>
    <t>（四）沼气</t>
  </si>
  <si>
    <t>武定县农村户用沼气池建设项目</t>
  </si>
  <si>
    <t>建设沼气池10000眼。</t>
  </si>
  <si>
    <t>武定县大中型沼气建设项目</t>
  </si>
  <si>
    <t>在学校、医院和大型畜禽养殖场建设200平方米以上大中型沼气共20口。</t>
  </si>
  <si>
    <t>武定县农村沼气服务网点建设项目</t>
  </si>
  <si>
    <t>建设农村沼气服务网点100个。</t>
  </si>
  <si>
    <t>武定县农村新型节能炉(灶)推广建设项目</t>
  </si>
  <si>
    <t>节能灶推广20000户。</t>
  </si>
  <si>
    <t>（五）太阳能</t>
  </si>
  <si>
    <t>武定县乡镇太阳能光电建筑应用示范建设项目</t>
  </si>
  <si>
    <t>续建</t>
  </si>
  <si>
    <t>新增农村太阳能热水器安装3万户5万平方米。</t>
  </si>
  <si>
    <t>武定县田心光伏电站建设项目</t>
  </si>
  <si>
    <t>总装机10万千瓦。</t>
  </si>
  <si>
    <t>武定县猫街镇龙庆关光伏发电建设项目</t>
  </si>
  <si>
    <t>北京润阳新能源投资有限公司</t>
  </si>
  <si>
    <t>武定县大尖山光伏发电建设项目</t>
  </si>
  <si>
    <t>中国电建集团昆明勘测设计研究院有限公司</t>
  </si>
  <si>
    <t>武定县白子村光伏发电建设项目</t>
  </si>
  <si>
    <t>总装机5万千瓦。</t>
  </si>
  <si>
    <t>武定县松包林光伏发电建设项目</t>
  </si>
  <si>
    <t>总装机9万千瓦。</t>
  </si>
  <si>
    <t>武定县松干岭光伏发电建设项目</t>
  </si>
  <si>
    <t>武定县黑纳吉光伏发电建设项目</t>
  </si>
  <si>
    <t>武定县昔康支光伏发电建设项目</t>
  </si>
  <si>
    <t>武定县高桥永兆光伏发电建设项目</t>
  </si>
  <si>
    <t>大唐云南发电有限公司</t>
  </si>
  <si>
    <t>武定县马草坝光伏农业综合开发建设项目</t>
  </si>
  <si>
    <t>总装机5万千瓦及种养殖。</t>
  </si>
  <si>
    <t>武定县狮山镇尖山铺光伏发电建设项目</t>
  </si>
  <si>
    <t>规划总装机容量12万千瓦。</t>
  </si>
  <si>
    <t>特变电工新疆新能源股份有限公司</t>
  </si>
  <si>
    <t>武定县路其干光伏发电建设项目</t>
  </si>
  <si>
    <t>总装机8万千瓦。</t>
  </si>
  <si>
    <t>武定县赊甸光伏发电建设项目</t>
  </si>
  <si>
    <t>总装机16万千瓦。</t>
  </si>
  <si>
    <t>武定县阿朵卡光伏发电建设项目</t>
  </si>
  <si>
    <t>武定县唐家光伏发电建设项目</t>
  </si>
  <si>
    <t>武定县花桥光伏发电建设项目</t>
  </si>
  <si>
    <t>总装机15万千瓦。</t>
  </si>
  <si>
    <t>武定县干河沟光伏发电建设项目</t>
  </si>
  <si>
    <t>武定县以夺莫光伏发电建设项目</t>
  </si>
  <si>
    <t>己衣镇人民政府</t>
  </si>
  <si>
    <t>武定县田心乡光伏电站建设项目</t>
  </si>
  <si>
    <t>武定县狮山镇椅子甸大新庄光伏电站建设项目</t>
  </si>
  <si>
    <t>总装机2.5万千瓦。</t>
  </si>
  <si>
    <t>武定县岔河村光伏电站建设项目</t>
  </si>
  <si>
    <t>总装机7万千瓦。</t>
  </si>
  <si>
    <t>武定县田心乡申祖光伏电站建设项目</t>
  </si>
  <si>
    <t>武定县田心乡尼汗勒光伏发电建设项目</t>
  </si>
  <si>
    <t>武定县发窝分多光伏发电建设项目</t>
  </si>
  <si>
    <t>武定县万德镇大咪支光伏发电建设项目</t>
  </si>
  <si>
    <t>总装机5万千瓦</t>
  </si>
  <si>
    <t>武定县狮山镇广地山光伏发电建设项目</t>
  </si>
  <si>
    <t>中电亚洲能源项目有限公司</t>
  </si>
  <si>
    <t>武定县狮山镇磨盘山光伏发电建设项目</t>
  </si>
  <si>
    <t>总装机40万千瓦。</t>
  </si>
  <si>
    <t>华能新能源股份有限公司云南分公司</t>
  </si>
  <si>
    <t>武定县狮山镇白沙光伏发电建设项目</t>
  </si>
  <si>
    <t>武定县狮山镇石坝山光伏发电建设项目</t>
  </si>
  <si>
    <t>武定县狮山镇上碗厂光伏发电项目</t>
  </si>
  <si>
    <t>总装机20万千瓦。</t>
  </si>
  <si>
    <t>新增</t>
  </si>
  <si>
    <t>武定县猫街镇老王坡光伏发电项目</t>
  </si>
  <si>
    <t>武定县万德镇万德村光伏发电项目</t>
  </si>
  <si>
    <t>总装机4万千瓦。</t>
  </si>
  <si>
    <t>武定县田心乡发块村光伏发电项目</t>
  </si>
  <si>
    <t>总装机4.5万千瓦。</t>
  </si>
  <si>
    <t>武定县狮山镇狮山村光伏发电项目</t>
  </si>
  <si>
    <t>总装机3.5万千瓦。</t>
  </si>
  <si>
    <t>武定县狮山镇喜鹊窝光伏发电项目</t>
  </si>
  <si>
    <t>武定县狮山镇石板沟光伏发电项目</t>
  </si>
  <si>
    <t>总装机2万千瓦。</t>
  </si>
  <si>
    <t>武定县狮山镇河对门光伏发电项目</t>
  </si>
  <si>
    <t>武定县己衣镇光伏发电项目</t>
  </si>
  <si>
    <t>中国广核集团</t>
  </si>
  <si>
    <t>武定县“风光质”绿色能源和“生态晓镇”园区建设项目</t>
  </si>
  <si>
    <t>生态种植光伏大棚200亩、露天种植1000亩、林下养殖武定壮鸡、黑山羊等。</t>
  </si>
  <si>
    <t>武定县城市太阳能光电建筑应用示范建设项目</t>
  </si>
  <si>
    <t>开发应用光伏材料建太阳能光电建筑应用示范，装机容量2万千瓦。</t>
  </si>
  <si>
    <t>武定县猫街镇龙庆关光伏并网发电站建设项目</t>
  </si>
  <si>
    <t>装机容量9万千瓦。</t>
  </si>
  <si>
    <t>武定县猫街镇大麦地大尖山光伏并网发电站建设项目</t>
  </si>
  <si>
    <t>装机容量5万千瓦。</t>
  </si>
  <si>
    <t>武定县猫街镇大麦地松包林光伏并网发电站建设项目</t>
  </si>
  <si>
    <t>装机容量8万千瓦。</t>
  </si>
  <si>
    <t>武定县猫街镇15个村级光伏扶贫电站扩容建设项目</t>
  </si>
  <si>
    <t>扩容增效15个扶贫村级光伏电站，100KW扩容至200KW，总装机容量3000千瓦。</t>
  </si>
  <si>
    <t>武定县猫街镇村级光伏电站扩容建设项目</t>
  </si>
  <si>
    <t>扩容15个村级光伏电站，每个村级电站新增扩容100kw,新增发电容量增1500Kw。</t>
  </si>
  <si>
    <t>（六）风能</t>
  </si>
  <si>
    <t>武定县清河风电场建设项目</t>
  </si>
  <si>
    <t>国投云南风电投资有限公司</t>
  </si>
  <si>
    <t>武定县大丫口风电建设项目</t>
  </si>
  <si>
    <t>总装机9.9万千瓦。</t>
  </si>
  <si>
    <t>武定县阿泽问风电建设项目</t>
  </si>
  <si>
    <t>田心乡、插甸镇</t>
  </si>
  <si>
    <t>武定县白龙包风电建设项目</t>
  </si>
  <si>
    <t>己衣镇、万德镇</t>
  </si>
  <si>
    <t>总装机8.9万千瓦。</t>
  </si>
  <si>
    <t>武定县百花地风电建设项目</t>
  </si>
  <si>
    <t>武定县大青山风电建设项目</t>
  </si>
  <si>
    <t>武定县罗保山风电建设项目</t>
  </si>
  <si>
    <t>总装机4.95万千瓦。</t>
  </si>
  <si>
    <t>武定县营盘风电建设项目</t>
  </si>
  <si>
    <t>武定县二平地风电建设项目</t>
  </si>
  <si>
    <t>武定县卧璋山风电建设项目</t>
  </si>
  <si>
    <t>武定县老王坡风电建设项目</t>
  </si>
  <si>
    <t>武定县大梁子风电建设项目</t>
  </si>
  <si>
    <t>武定县阿宗立风电建设项目</t>
  </si>
  <si>
    <t>武定县荞山风电建设项目</t>
  </si>
  <si>
    <t>东坡乡、环州乡</t>
  </si>
  <si>
    <t>武定县小黑山风电建设项目</t>
  </si>
  <si>
    <t>武定县弯腰树风电场建设项目</t>
  </si>
  <si>
    <t>总装机30万千瓦。</t>
  </si>
  <si>
    <t>武定县洒木古风电场建设项目</t>
  </si>
  <si>
    <t>东方电气投资管理有限公司</t>
  </si>
  <si>
    <t>武定县安拉风电建设项目</t>
  </si>
  <si>
    <t>武定县花园风电场建设项目</t>
  </si>
  <si>
    <t>总装机8.2万千瓦。</t>
  </si>
  <si>
    <t>武定县大咪支梁子风电场建设项目</t>
  </si>
  <si>
    <t>武定县尖山营风电场建设项目</t>
  </si>
  <si>
    <t>武定县白路风电场建设项目</t>
  </si>
  <si>
    <t>武定县田心乡申祖风电场建设项目</t>
  </si>
  <si>
    <t>武定县己衣镇撒马冲风电场建设项目</t>
  </si>
  <si>
    <t>武定县狮山镇小黑龙风电场建设项目</t>
  </si>
  <si>
    <t>总装机4.2万千瓦。</t>
  </si>
  <si>
    <t>（七）生物质能</t>
  </si>
  <si>
    <t>武定县秸秆综合利用建设项目</t>
  </si>
  <si>
    <t>利用秸秆加工固体燃料、秸秆发电装机1.5万千瓦。</t>
  </si>
  <si>
    <t xml:space="preserve">武定县工信商务科技局              </t>
  </si>
  <si>
    <t>武定县膏桐油料基地建设及生物柴油加工建设项目</t>
  </si>
  <si>
    <t>种植膏桐10万亩，年产生物柴油1.5万吨。</t>
  </si>
  <si>
    <t>武定县薯类能源作物酿制乙醇原料建设项目</t>
  </si>
  <si>
    <t>种植薯类能源作物5万亩，年产5.83万吨原料。</t>
  </si>
  <si>
    <t>武定县高桥镇加油站及新能源加注站建设项目</t>
  </si>
  <si>
    <t>新建高桥镇集镇加油站、新能源加注站一座。</t>
  </si>
  <si>
    <t>（八)其他能源</t>
  </si>
  <si>
    <t>武定县余热余压发电建设项目</t>
  </si>
  <si>
    <t>利用冶金、化工企业余热余压发电装机1万千瓦。</t>
  </si>
  <si>
    <t>武定县生活垃圾环保发电建设项目</t>
  </si>
  <si>
    <t>项目建设包括生活垃圾焚烧处理线、两个垃圾焚烧炉以及发电机组、综合主厂房、地磅和地磅房、综合水泵房等附属设施。</t>
  </si>
  <si>
    <t>武定县县35KV环州输变电工程建设项目</t>
  </si>
  <si>
    <t>新建35KV变电站一座，容量5米VA，线路全长约12千米。</t>
  </si>
  <si>
    <t>武定县电力公司</t>
  </si>
  <si>
    <t>武定县环州长塘子风电场建设项目</t>
  </si>
  <si>
    <t>建设一批风力发电项目。</t>
  </si>
  <si>
    <t>武定县白环公路充电桩建设项目</t>
  </si>
  <si>
    <t>在白环公路沿线建设一批新能源汽车充电桩项目。</t>
  </si>
  <si>
    <t>武定县白路镇营盘风电建设项目</t>
  </si>
  <si>
    <t>规划面积12平方米公里，单机容量2千瓦的机组56台,总装机11.2万千瓦。</t>
  </si>
  <si>
    <t>武定县白路镇大梁子风电建设项目</t>
  </si>
  <si>
    <t>规划面积9平方米公里，单机容量2千瓦的机组30台,总装机6万千瓦。</t>
  </si>
  <si>
    <t>武定县三月山风电二期建设项目</t>
  </si>
  <si>
    <t>安装48台单机为2000kw的风电机组，装机容量9.6万千瓦。</t>
  </si>
  <si>
    <t>武定县白路镇毕家风电项目</t>
  </si>
  <si>
    <t>规划面积8平方米公里，单机容量2千瓦的机组25台,总装机5万千瓦。</t>
  </si>
  <si>
    <t>武定县农村电网改造建设项目</t>
  </si>
  <si>
    <t>10千伏电压线路改造2条、低电压改造新增布点20个、对全镇户电表进行更换。</t>
  </si>
  <si>
    <t>武定县狮山镇汽车充电基础设施建设项目</t>
  </si>
  <si>
    <t>建设集中式充电桩3座，其中：出租车专用充电桩1座，城际快充站2座，建设分散式充电桩407台，其中：居民区356台，政府公共机构32台，公共场所19台。</t>
  </si>
  <si>
    <t>武定县狮山镇石碑河农业光伏发电建设项目</t>
  </si>
  <si>
    <t>规划占地1200亩，规划总装机容量50兆瓦。</t>
  </si>
  <si>
    <t>武定县狮山镇麦岔村农业光伏发电建设项目</t>
  </si>
  <si>
    <t>规划占地2350亩，规划总装机容量80兆瓦。</t>
  </si>
  <si>
    <t>武定县狮山镇尖山铺农业光伏发电建设项目</t>
  </si>
  <si>
    <t>规划占地3200亩，规划总装机容量120兆瓦。</t>
  </si>
  <si>
    <t>武定县椅子甸光伏电站建设项目</t>
  </si>
  <si>
    <t>武定县羊旧农业（林业）光伏电站建设项目</t>
  </si>
  <si>
    <t>武定县狮山镇石坝山农业光伏发电建设项目</t>
  </si>
  <si>
    <t>武定县楚雄州武定县110kV西和变10kV元武线新建工程建设项目</t>
  </si>
  <si>
    <t>新建10kV线路5.11千米。</t>
  </si>
  <si>
    <t>武定县楚雄州武定县110kV西和变10kV静城线新建工程建设项目</t>
  </si>
  <si>
    <t>新建10kV线路5.067千米。</t>
  </si>
  <si>
    <t>武定县楚雄州武定县110kV西和变10kV西永线新建工程建设项目</t>
  </si>
  <si>
    <t>新建10kV线路5.189千米。</t>
  </si>
  <si>
    <t>武定县楚雄州武定县110kV西和变10kV西鹰线新建工程建设项目</t>
  </si>
  <si>
    <t>新建10kV线路4.431千米。</t>
  </si>
  <si>
    <t>武定县楚雄州武定县110kV牡丹变10kV铺西线新建工程建设项目</t>
  </si>
  <si>
    <t>新建10kV线路8千米。</t>
  </si>
  <si>
    <t>武定县狮山辖中压配电网改造建设项目</t>
  </si>
  <si>
    <t>改造37条10kV线路，长90.92千米。</t>
  </si>
  <si>
    <t>武定县低压配电网建设项目</t>
  </si>
  <si>
    <t>对辖区56个村台变新增及改造，新10kV线路15.703千米。</t>
  </si>
  <si>
    <t>武定县陈官村委会光伏发电建设项目</t>
  </si>
  <si>
    <t>陈官村委会光伏发电项目。</t>
  </si>
  <si>
    <t>武定县中压配电网改造建设项目</t>
  </si>
  <si>
    <t>改造12个村民小组10kV线路。</t>
  </si>
  <si>
    <t>武定县20兆瓦光伏发电建设项目</t>
  </si>
  <si>
    <t>总装机20兆瓦。</t>
  </si>
  <si>
    <t>武定县启凤小村新增变压器建设项目</t>
  </si>
  <si>
    <t>龙潭箐、水平上各新增1个变压器，共2台。</t>
  </si>
  <si>
    <t>武定县下老张村新增变压器建设项目</t>
  </si>
  <si>
    <t>新增50KVA变压器1台。</t>
  </si>
  <si>
    <t>武定县上老张村新增变压器建设项目</t>
  </si>
  <si>
    <t>武定县老悟村新增变压器建设项目</t>
  </si>
  <si>
    <t>武定县桃园村新增变压器建设项目</t>
  </si>
  <si>
    <t>武定县启凤大村新增变压器建设项目</t>
  </si>
  <si>
    <t>武定县小河口村新增变压器建设项目</t>
  </si>
  <si>
    <t>武定县铺西村变压器增容改造工程建设项目</t>
  </si>
  <si>
    <t>杨柳河、杨柳河新村变压器增容及电网改造。</t>
  </si>
  <si>
    <t>武定县太阳能路灯建设项目</t>
  </si>
  <si>
    <t>10个村民小组路灯1430盏。</t>
  </si>
  <si>
    <t>武定县吆鹰村委会光伏发电站建设项目</t>
  </si>
  <si>
    <t>占地10亩。</t>
  </si>
  <si>
    <t>武定县吆鹰村委会水碓房村电力工程建设项目</t>
  </si>
  <si>
    <t>武定县吆鹰村委会钱家村电力设施建设项目</t>
  </si>
  <si>
    <t>武定县吆鹰村委会大石房村电力设施建设项目</t>
  </si>
  <si>
    <t>新增50KVA变压器1台个。</t>
  </si>
  <si>
    <t>武定县吆鹰村委会土瓜地村电力设施建设项目</t>
  </si>
  <si>
    <t>新增50KVA变压器一个，线路提升。</t>
  </si>
  <si>
    <t>武定县吆鹰村委会吆鹰小学电力设施建设项目</t>
  </si>
  <si>
    <t>武定县吆鹰村委会大箐村电力设施建设项目</t>
  </si>
  <si>
    <t>武定县吆鹰村委会中山村电力设施建设项目</t>
  </si>
  <si>
    <t>武定县吆鹰村委会水碓房村光伏发电站建设项目</t>
  </si>
  <si>
    <t>新建光伏发电站100千瓦。</t>
  </si>
  <si>
    <t>武定县吆鹰村委会钱家村光伏发电站建设项目</t>
  </si>
  <si>
    <t>武定县吆鹰村委会土瓜地村光伏发电站建设项目</t>
  </si>
  <si>
    <t>武定县狮山镇大公山水箐、马场箐、慢坡、滑坡、上干河、背阴箐、樊家屋基、青静寺、蚂蝗箐农业光伏发电建设项目</t>
  </si>
  <si>
    <t>滑坡村委会9个村小组农农业光伏发电项目。</t>
  </si>
  <si>
    <t>武定县滑坡村委会上干河村进村路翻建建设项目</t>
  </si>
  <si>
    <t>滑坡村委会上干河道路扩宽至5米，建设挡墙，危险路段加装护栏。</t>
  </si>
  <si>
    <t>武定县上干河干沙沟至中干河片电网提升改造工程建设项目</t>
  </si>
  <si>
    <t>电力线路320米。</t>
  </si>
  <si>
    <t>武定县麦岔电网主线路改造建设项目</t>
  </si>
  <si>
    <t>10个村民小组低压线路15千米、高压输电线14千米。</t>
  </si>
  <si>
    <t>武定县麦岔农网改造建设项目</t>
  </si>
  <si>
    <t>十个村民小组694户。</t>
  </si>
  <si>
    <t>武定县麦岔增压改造建设项目</t>
  </si>
  <si>
    <t>麦岔10个村民小组。</t>
  </si>
  <si>
    <t>武定县椅子甸村委会电网改造提升建设项目</t>
  </si>
  <si>
    <t>16个村小组及主干线电网改造提升。</t>
  </si>
  <si>
    <t>武定县移民安置地上的高压电力线路迁改建设项目</t>
  </si>
  <si>
    <r>
      <rPr>
        <sz val="8"/>
        <rFont val="宋体"/>
        <charset val="134"/>
      </rPr>
      <t>高压电力线路迁改</t>
    </r>
    <r>
      <rPr>
        <sz val="8"/>
        <rFont val="宋体"/>
        <charset val="134"/>
      </rPr>
      <t>3200米。</t>
    </r>
  </si>
  <si>
    <t>武定县恕德电力设施建设项目</t>
  </si>
  <si>
    <t>农村电网改造100KV变压器13台，配电设施输电线13000米。</t>
  </si>
  <si>
    <t>武定县新村村小组用电农网提升改造建设项目</t>
  </si>
  <si>
    <t>新村村民小组用电农网提升改造。</t>
  </si>
  <si>
    <t>武定县电网改造建设项目</t>
  </si>
  <si>
    <t>羊旧一、二、三组电网改造。</t>
  </si>
  <si>
    <t>武定县姚铭电网建设项目</t>
  </si>
  <si>
    <t>新增7个村民小组100kv变压器7个，移动基站1个。</t>
  </si>
  <si>
    <t>武定县农村电网扩容建设项目</t>
  </si>
  <si>
    <t>变压器增容和新增变压器。</t>
  </si>
  <si>
    <t>武定县猫街镇房车补给站建设项目</t>
  </si>
  <si>
    <t>规划占地300亩，新建文化旅游房车补给基地一个。</t>
  </si>
  <si>
    <t>武定县住房和城乡建设局</t>
  </si>
  <si>
    <t>三、水利</t>
  </si>
  <si>
    <t>（一）防洪类建设</t>
  </si>
  <si>
    <t>武定县金沙江武定段堤防工程建设项目</t>
  </si>
  <si>
    <t>相关乡镇</t>
  </si>
  <si>
    <t>新建防洪堤总长3.93千米新建穿堤建筑物10座。</t>
  </si>
  <si>
    <t>武定县防洪排涝提升工程建设项目</t>
  </si>
  <si>
    <t>防洪排涝。</t>
  </si>
  <si>
    <t>武定县盘龙河木果甸段治理工程（菜园河下段）建设项目</t>
  </si>
  <si>
    <t>河道治理长度5.5千米。</t>
  </si>
  <si>
    <t>武定县勐果河阿朵卡段河道治理工程建设项目</t>
  </si>
  <si>
    <t>河道治理长度3.3千米。</t>
  </si>
  <si>
    <t>武定县万德自乌山洪沟治理工程建设项目</t>
  </si>
  <si>
    <t>自乌山洪沟治理总长1.4千米，修建堤防，疏浚河道。治理标准达到10年一遇。</t>
  </si>
  <si>
    <t>武定县水城河清洁型小流域治理建设项目</t>
  </si>
  <si>
    <t>水城河清洁小流域1条。</t>
  </si>
  <si>
    <t>武定县勐果河下矣马拉至高桥镇段河道治理工程建设项目</t>
  </si>
  <si>
    <t>主河道长6.56千米，支流长0.633千米新建农用桥1座、新建踏步46座、排涝闸涵28件。</t>
  </si>
  <si>
    <t>武定县勐果河普寨至所所卡下村段河道治理工程建设项目</t>
  </si>
  <si>
    <t>新建防洪堤、穿堤建筑物、河道清淤疏浚、疏浚等。</t>
  </si>
  <si>
    <t>武定县勐果河所所卡下村至勐果新村段河道治理工程建设项目</t>
  </si>
  <si>
    <t>武定县勐果河高桥镇～勒咩小村段河道治理工程建设项目</t>
  </si>
  <si>
    <t>武定县勐果河仓房段河道治理工程建设项目</t>
  </si>
  <si>
    <t>武定县勐果河勐果新村至必地里下村段河道治理工程建设项目</t>
  </si>
  <si>
    <t>武定县勐果河必地里下村至东甸段河道治理工程建设项目</t>
  </si>
  <si>
    <t>武定县东坡乡沙拉河踏南卧至法它段河道治理工程建设项目</t>
  </si>
  <si>
    <t>武定县东坡乡沙拉河苦龙箐至东坡村段河道治理工程建设项目</t>
  </si>
  <si>
    <t>武定县东坡乡沙拉河沙拉村段河道治理工程建设项目</t>
  </si>
  <si>
    <t>武定县勐果河猫街镇段河道治理工程建设项目</t>
  </si>
  <si>
    <t>武定县勐果河老把至河门口段河道治理工程建设项目</t>
  </si>
  <si>
    <t>武定县勐果河河门口至普寨段河道治理工程建设项目</t>
  </si>
  <si>
    <t>武定县己衣河石灰窑至分耐段河道治理工程建设项目</t>
  </si>
  <si>
    <t>武定县水城河大平地段河道治理工程建设项目</t>
  </si>
  <si>
    <t>武定县铺西河下椅子甸～大梨园段山洪沟治理工程建设项目</t>
  </si>
  <si>
    <t>武定县古柏河麦良田至吉家村段山洪沟治理工程建设项目</t>
  </si>
  <si>
    <t>武定县插甸河扯衣咩至扯衣乍段山洪沟治理工程建设项目</t>
  </si>
  <si>
    <t>武定县扯基河安乐至安德村段山洪沟山洪沟治理工程建设项目</t>
  </si>
  <si>
    <t>武定县万德镇自乌小河自乌村段山洪沟治理工程建设项目</t>
  </si>
  <si>
    <t>武定县老城河武定县白路镇小井村段山洪沟治理工程建设项目</t>
  </si>
  <si>
    <t>武定县古柏河吉家村至西和村段山洪沟治理工程建设项目</t>
  </si>
  <si>
    <t>武定县小河海外里-秧田冲段山洪沟治理工程建设项目</t>
  </si>
  <si>
    <t>武定县插甸河扯衣乍-下干纳段山洪沟治理工程建设项目</t>
  </si>
  <si>
    <t>武定县环州河东坡段山洪沟治理工程建设项目</t>
  </si>
  <si>
    <t>武定县环州河二道河段山洪沟治理工程建设项目</t>
  </si>
  <si>
    <t>武定县环州河移山至小荒田段山洪沟治理工程建设项目</t>
  </si>
  <si>
    <t>武定县古柏河古柏村-麦良田段山洪沟治理工程建设项目</t>
  </si>
  <si>
    <t>武定县西村河恕德-麦良田段山洪沟治理工程建设项目</t>
  </si>
  <si>
    <t>武定县普龙河品山段山洪沟治理工程建设项目</t>
  </si>
  <si>
    <t>武定县铺西河铺西村～陡水段山洪沟治理工程建设项目</t>
  </si>
  <si>
    <t>武定县插甸河达坡村段山洪沟治理工程建设项目</t>
  </si>
  <si>
    <t>武定县小河白邑村至木果甸段山洪沟治理工程建设项目</t>
  </si>
  <si>
    <t>武定县小河桥头厂至沙外河段山洪沟治理工程建设项目</t>
  </si>
  <si>
    <t>武定县新村水库除险加固建设项目</t>
  </si>
  <si>
    <t>武定县麻栗园拦河闸险加固建设项目</t>
  </si>
  <si>
    <t>武定县车米典拦河闸险加固建设项目</t>
  </si>
  <si>
    <t>武定县小箐水河闸险加固建设项目</t>
  </si>
  <si>
    <t>拆除重建；新建管理房；建立水情自动测报系统，设置观测设施。</t>
  </si>
  <si>
    <t>武定县和尚庄拦河闸险加固建设项目</t>
  </si>
  <si>
    <t>武定县双山河拦河闸险加固建设项目</t>
  </si>
  <si>
    <t>武定县石关拦河闸险加固建设项目</t>
  </si>
  <si>
    <t>武定县吴溪拦河闸险加固建设项目</t>
  </si>
  <si>
    <t>（二）供水类建设</t>
  </si>
  <si>
    <t>武定县志黑水库工程建设项目</t>
  </si>
  <si>
    <t>工程由枢纽工程及配套工程组成，枢纽工程由大坝、溢洪道、输水隧洞组成。</t>
  </si>
  <si>
    <t>武定县咪书拉水库工程建设项目</t>
  </si>
  <si>
    <t>武定县石门坎水库扩建建设项目</t>
  </si>
  <si>
    <t>武定县大西邑水库工程建设项目</t>
  </si>
  <si>
    <t>武定县嘎纳水库工程建设项目</t>
  </si>
  <si>
    <t>武定县大村河水库工程建设项目</t>
  </si>
  <si>
    <t>武定县波必里河水库工程建设项目</t>
  </si>
  <si>
    <t>武定县永厂河水库工程建设项目</t>
  </si>
  <si>
    <t>武定县自乌河水库工程建设项目</t>
  </si>
  <si>
    <t>武定县阿庆争水库工程建设项目</t>
  </si>
  <si>
    <t>武定县石腊它水库工程建设项目</t>
  </si>
  <si>
    <t>武定县大板桥水库工程建设项目</t>
  </si>
  <si>
    <t>武定县平地水库扩建建设项目</t>
  </si>
  <si>
    <t>武定县布鲁箐水库工程建设项目</t>
  </si>
  <si>
    <t>武定县岩子脚水库扩建建设项目</t>
  </si>
  <si>
    <t>武定县乍基水库工程建设项目</t>
  </si>
  <si>
    <t>武定县百花箐水库工程建设项目</t>
  </si>
  <si>
    <t>武定县插甸河水库工程建设项目</t>
  </si>
  <si>
    <t>武定县木高古水库工程建设项目</t>
  </si>
  <si>
    <t>武定县哈哞水库工程建设项目</t>
  </si>
  <si>
    <t>武定县石灰窑水库工程建设项目</t>
  </si>
  <si>
    <t>武定县阿末额水库工程建设项目</t>
  </si>
  <si>
    <t>武定县吕家水库工程建设项目</t>
  </si>
  <si>
    <t>武定县腊作水库工程建设项目</t>
  </si>
  <si>
    <t>武定县牛尖包水库工程建设项目</t>
  </si>
  <si>
    <t>武定县山居水库工程建设项目</t>
  </si>
  <si>
    <t>武定县横山水库工程建设项目</t>
  </si>
  <si>
    <t>武定县点膜水库工程建设项目</t>
  </si>
  <si>
    <t>武定县发古河水库工程建设项目</t>
  </si>
  <si>
    <t>武定县老深箐水库工程建设项目</t>
  </si>
  <si>
    <t>武定县毕家村水库工程建设项目</t>
  </si>
  <si>
    <t>武定县鲁巧河水库工程建设项目</t>
  </si>
  <si>
    <t>武定县下井水库工程建设项目</t>
  </si>
  <si>
    <t>武定县转嘴河水库工程建设项目</t>
  </si>
  <si>
    <t>武定县大跌水水库扩建建设项目</t>
  </si>
  <si>
    <t>武定县长冲河水库工程建设项目</t>
  </si>
  <si>
    <t>武定县秧草地水库工程建设项目</t>
  </si>
  <si>
    <t>武定县沙拉箐水库工程建设项目</t>
  </si>
  <si>
    <t>武定县打铁箐水库工程建设项目</t>
  </si>
  <si>
    <t>武定县老悟水库工程建设项目</t>
  </si>
  <si>
    <t>武定县勐果河与菜园河河库连通工程建设项目</t>
  </si>
  <si>
    <t>武定县羊旧水库至田尾巴水库连通工程建设项目</t>
  </si>
  <si>
    <t>武定县刺竹箐至上响水箐水库连通工程建设项目</t>
  </si>
  <si>
    <t>武定县平地水库—三河、营盘引水连通工程建设项目</t>
  </si>
  <si>
    <t>武定县水冬瓜箐水库工程建设项目</t>
  </si>
  <si>
    <t>武定县扯衣咪水库工程建设项目</t>
  </si>
  <si>
    <t>武定县河尾水库工程建设项目</t>
  </si>
  <si>
    <t>武定县箐门口水库工程建设项目</t>
  </si>
  <si>
    <t>武定县拉米长水库工程建设项目</t>
  </si>
  <si>
    <t>武定县关岔箐水库工程建设项目</t>
  </si>
  <si>
    <t>武定县窝堵水库工程建设项目</t>
  </si>
  <si>
    <t>武定县上冷饭田水库工程建设项目</t>
  </si>
  <si>
    <t>小（2）型规模占地40亩。</t>
  </si>
  <si>
    <t>武定县热水塘水库工程建设项目</t>
  </si>
  <si>
    <t>武定县白路水库工程建设项目</t>
  </si>
  <si>
    <t>武定县石笕槽水库工程建设项目</t>
  </si>
  <si>
    <t>武定县半箐水库工程建设项目</t>
  </si>
  <si>
    <t>武定县甲马石水库工程建设项目</t>
  </si>
  <si>
    <t>武定县荣丰水库工程建设项目</t>
  </si>
  <si>
    <t>武定县向阳水库工程建设项目</t>
  </si>
  <si>
    <t>武定县羊窝子水库工程建设项目</t>
  </si>
  <si>
    <t>武定县蜘蛛水库工程建设项目</t>
  </si>
  <si>
    <t>武定县小红坡水库工程建设项目</t>
  </si>
  <si>
    <t>武定县移山水库工程建设项目</t>
  </si>
  <si>
    <t>武定县阳家村水库工程建设项目</t>
  </si>
  <si>
    <t>武定县羊肠水库工程建设项目</t>
  </si>
  <si>
    <t>武定县羊槽水库工程建设项目</t>
  </si>
  <si>
    <t>武定县明珠水库工程建设项目</t>
  </si>
  <si>
    <t>武定县绿茵水库工程建设项目</t>
  </si>
  <si>
    <t>武定县勐果河水库工程建设项目</t>
  </si>
  <si>
    <t>武定县小水窖雨水收集综合利用工程建设项目</t>
  </si>
  <si>
    <t>武定县石门坎水库至县水厂供水工程建设项目</t>
  </si>
  <si>
    <t>武定县新村水库至仁和管道连通工程建设项目</t>
  </si>
  <si>
    <t>武定县滇中引水武定干线建设项目</t>
  </si>
  <si>
    <t>武定县乌东德水电站楚雄州金沙江干热河谷水资源综合利用工程（武定片）建设项目</t>
  </si>
  <si>
    <t>武定县农村饮水安全巩固提升工程建设项目</t>
  </si>
  <si>
    <t>武定县金沙江乌东德水电站白马口至新村水库引调水工程建设项目</t>
  </si>
  <si>
    <t>武定县田心灌区建设项目</t>
  </si>
  <si>
    <t>武定县东坡灌区建设项目</t>
  </si>
  <si>
    <t>武定县白路灌区建设项目</t>
  </si>
  <si>
    <t>武定县近城中型灌区建设项目</t>
  </si>
  <si>
    <t>武定县高桥中型灌区建设项目</t>
  </si>
  <si>
    <t>武定县插甸中型灌区建设项目</t>
  </si>
  <si>
    <t>武定县万德中型灌区建设项目</t>
  </si>
  <si>
    <t>武定县己衣中型灌区建设项目</t>
  </si>
  <si>
    <t>武定县新村水库工程建设项目</t>
  </si>
  <si>
    <t>武定县干坝庄水库工程建设项目</t>
  </si>
  <si>
    <t>武定县石关水库工程建设项目</t>
  </si>
  <si>
    <t>武定县田尾巴水库工程建设项目</t>
  </si>
  <si>
    <t>武定县赵家庄水库工程建设项目</t>
  </si>
  <si>
    <t>武定县小石桥水库工程建设项目</t>
  </si>
  <si>
    <t>武定县石头房水库工程建设项目</t>
  </si>
  <si>
    <t>武定县马桑凹水库工程建设项目</t>
  </si>
  <si>
    <t>武定县瓦窑箐水库工程建设项目</t>
  </si>
  <si>
    <t>武定县长坝塘水库工程建设项目</t>
  </si>
  <si>
    <t>武定县花桥地水库工程建设项目</t>
  </si>
  <si>
    <t>武定县大永西水库工程建设项目</t>
  </si>
  <si>
    <t>武定县木西格水库工程建设项目</t>
  </si>
  <si>
    <t>武定县汤郎四队水库工程建设项目</t>
  </si>
  <si>
    <t>武定县跃进水库工程建设项目</t>
  </si>
  <si>
    <t>武定县徐岔湾水库工程建设项目</t>
  </si>
  <si>
    <t>武定县七里箐水库工程建设项目</t>
  </si>
  <si>
    <t>武定县下响水箐水库工程建设项目</t>
  </si>
  <si>
    <t>武定县水红花水库工程建设项目</t>
  </si>
  <si>
    <t>武定县横山营水库工程建设项目</t>
  </si>
  <si>
    <t>武定县马鞍桥水库工程建设项目</t>
  </si>
  <si>
    <t>武定县阴箐水库工程建设项目</t>
  </si>
  <si>
    <t>（三）水生态类</t>
  </si>
  <si>
    <t>武定县大村河小流域治理工程建设项目</t>
  </si>
  <si>
    <t>治理水土流失面积14.63千米²，预防水土流失面积8.04千米²。</t>
  </si>
  <si>
    <t>武定县乐茂河小流域治理工程建设项目</t>
  </si>
  <si>
    <t>治理水土流失面积12.21千米²，预防水土流失面积8.62千米²。</t>
  </si>
  <si>
    <t>武定县新村清洁小流域建设项目</t>
  </si>
  <si>
    <t>治理水土流失面积10.62千米²，预防水土流失面积7.01千米²。</t>
  </si>
  <si>
    <t>武定县岔河小流域治理工程建设项目</t>
  </si>
  <si>
    <t>治理水土流失面积10.39千米²，预防水土流失面积9.82千米²。</t>
  </si>
  <si>
    <t>武定县胜德小流域治理工程建设项目</t>
  </si>
  <si>
    <t>治理水土流失面积14.75千米²，预防水土流失面积9.93千米²。</t>
  </si>
  <si>
    <t>武定县水城河清洁型小流域建设项目</t>
  </si>
  <si>
    <t>治理水土流失面积3.05千米²，预防水土流失面积1.75千米²。</t>
  </si>
  <si>
    <t>武定县古柏小流域治理工程建设项目</t>
  </si>
  <si>
    <t>治理水土流失面积12.6千米²，预防水土流失面积7.89千米²。</t>
  </si>
  <si>
    <t>武定县乌龙河小流域治理工程建设项目</t>
  </si>
  <si>
    <t>治理水土流失面积15.8千米²，预防水土流失面积7.33千米²。</t>
  </si>
  <si>
    <t>武定县毕家小流域治理工程建设项目</t>
  </si>
  <si>
    <t>治理水土流失面积12.2千米²，预防水土流失面积7.45千米²。</t>
  </si>
  <si>
    <t>武定县支卧小流域治理工程建设项目</t>
  </si>
  <si>
    <t>治理水土流失面积18.97千米²，预防水土流失面积9.94千米²。</t>
  </si>
  <si>
    <t>武定县清水河小流域治理工程建设项目</t>
  </si>
  <si>
    <t>治理水土流失面积18.36千米²，预防水土流失面积7.45千米²。</t>
  </si>
  <si>
    <t>武定县小井河小流域治理工程建设项目</t>
  </si>
  <si>
    <t>治理水土流失面积11.09千米²，预防水土流失面积8.49千米²。</t>
  </si>
  <si>
    <t>武定县九厂河小流域治理工程建设项目</t>
  </si>
  <si>
    <t>治理水土流失面积11.69千米²，预防水土流失面积8.02千米²。</t>
  </si>
  <si>
    <t>武定县发块小流域治理工程建设项目</t>
  </si>
  <si>
    <t>治理水土流失面积10.81千米²，预防水土流失面积7.46千米²。</t>
  </si>
  <si>
    <t>武定县古柏清洁型小流域建设项目</t>
  </si>
  <si>
    <t>治理水土流失面积2.5千米²，预防水土流失面积1.65千米²。</t>
  </si>
  <si>
    <t>武定县冷村河小流域治理工程建设项目</t>
  </si>
  <si>
    <t>治理水土流失面积10.96千米²，预防水土流失面积8.24千米²。</t>
  </si>
  <si>
    <t>武定县陈官小流域治理工程建设项目</t>
  </si>
  <si>
    <t>治理水土流失面积11.26千米²，预防水土流失面积8.3千米²。</t>
  </si>
  <si>
    <t>武定县普龙河小流域治理工程建设项目</t>
  </si>
  <si>
    <t>治理水土流失面积15.7千米²，预防水土流失面积9.8千米²。</t>
  </si>
  <si>
    <t>武定县启凤河小流域治理工程建设项目</t>
  </si>
  <si>
    <t>治理水土流失面积14.81千米²，预防水土流失面积8.21千米²。</t>
  </si>
  <si>
    <t>武定县田心小流域治理工程建设项目</t>
  </si>
  <si>
    <t>治理水土流失面积11.5千米²，预防水土流失面积8.63千米²。</t>
  </si>
  <si>
    <t>武定县恕德清洁型小流域建设项目</t>
  </si>
  <si>
    <t>治理水土流失面积12.8千米²，预防水土流失面积3.21千米²。</t>
  </si>
  <si>
    <t>武定县平田小流域治理工程建设项目</t>
  </si>
  <si>
    <t>治理水土流失面积14.6千米²，预防水土流失面积7.83千米²。</t>
  </si>
  <si>
    <t>武定县香水小流域治理工程建设项目</t>
  </si>
  <si>
    <t>治理水土流失面积15.86千米²，预防水土流失面积8.06千米²。</t>
  </si>
  <si>
    <t>武定县三家村小流域治理工程建设项目</t>
  </si>
  <si>
    <t>治理水土流失面积19.87千米²，预防水土流失面积9.19千米²。</t>
  </si>
  <si>
    <t>武定县勐果河水生态环境综合治理工程建设项目</t>
  </si>
  <si>
    <t>水库湿地建设、生态修复河道生态治理湿地建设、生态修复等。</t>
  </si>
  <si>
    <t>武定县小河水生态环境综合治理工程建设项目</t>
  </si>
  <si>
    <t>河道生态治理长度6.5千米，生态廊道建设武定小河下游湿地建设0.6千米²。</t>
  </si>
  <si>
    <t>武定县金沙江武定段生态修复与治理工程建设项目</t>
  </si>
  <si>
    <t>水土流失治理、生态隔离带、水生生境维系等建设。</t>
  </si>
  <si>
    <t>武定县沙拉河生态修复与治理工程建设项目</t>
  </si>
  <si>
    <t>小流域综合治理，河道生态治理，生态廊道建设。</t>
  </si>
  <si>
    <t>武定县己衣河生态修复与治理工程建设项目</t>
  </si>
  <si>
    <t>武定县水城河生态修复与治理工程建设项目</t>
  </si>
  <si>
    <t>武定县新村水库水生态环境综合治理工程建设项目</t>
  </si>
  <si>
    <t>河岸带维护、生态隔离带、水生生境维系、湖沼湿地保护等。</t>
  </si>
  <si>
    <t>武定县己衣水库水生态环境综合治理工程建设项目</t>
  </si>
  <si>
    <t>武定县仁和水库水生态环境综合治理工程建设项目</t>
  </si>
  <si>
    <t>武定县保处鲁水库水生态环境综合治理工程建设项目</t>
  </si>
  <si>
    <t>武定县羊旧水库水生态环境综合治理工程建设项目</t>
  </si>
  <si>
    <t>武定县土瓜地水库水生态环境综合治理工程建设项目</t>
  </si>
  <si>
    <t>武定县平地水库水生态环境综合治理工程建设项目</t>
  </si>
  <si>
    <t>武定县螃蟹箐水库水生态环境综合治理工程建设项目</t>
  </si>
  <si>
    <t>武定县大雪坡水库水生态环境综合治理工程建设项目</t>
  </si>
  <si>
    <t>武定县干坝庄水库水生态环境综合治理工程建设项目</t>
  </si>
  <si>
    <t>武定县故木箐水库水生态环境综合治理工程建设项目</t>
  </si>
  <si>
    <t>武定县石窝铺水库水生态环境综合治理工程建设项目</t>
  </si>
  <si>
    <t>武定县龙树湾水库水生态环境综合治理工程建设项目</t>
  </si>
  <si>
    <t>武定县石关水库水生态环境综合治理工程建设项目</t>
  </si>
  <si>
    <t>武定县铁厂水库水生态环境综合治理工程建设项目</t>
  </si>
  <si>
    <t>武定县永兆水库水生态环境综合治理工程建设项目</t>
  </si>
  <si>
    <t>武定县石板河水库水生态环境综合治理工程建设项目</t>
  </si>
  <si>
    <t>武定县上响水箐水库水生态环境综合治理工程建设项目</t>
  </si>
  <si>
    <t>武定县中干河水库水生态环境综合治理工程建设项目</t>
  </si>
  <si>
    <t>武定县芭蕉凹水库水生态环境综合治理工程建设项目</t>
  </si>
  <si>
    <t>武定县旧方水库水生态环境综合治理工程建设项目</t>
  </si>
  <si>
    <t>武定县石门坎水库水生态环境综合治理工程建设项目</t>
  </si>
  <si>
    <t>武定县胡家村水库水生态环境综合治理工程建设项目</t>
  </si>
  <si>
    <t>武定县烂泥箐水库水生态环境综合治理工程建设项目</t>
  </si>
  <si>
    <t>武定县田尾巴水库水生态环境综合治理工程建设项目</t>
  </si>
  <si>
    <t>武定县岔河水库水生态环境综合治理工程建设项目</t>
  </si>
  <si>
    <t>武定县分洲水库水生态环境综合治理工程建设项目</t>
  </si>
  <si>
    <t>武定县狮山镇水系连通及农村水系综合整治工程建设项目</t>
  </si>
  <si>
    <t>新建连通、河道清障、生态护岸、堤防、水源涵养与水土保持综合治理等。</t>
  </si>
  <si>
    <t>武定县猫街镇水系连通及农村水系综合整治工程建设项目</t>
  </si>
  <si>
    <t>武定县高桥镇水系连通及农村水系综合整治工程建设项目</t>
  </si>
  <si>
    <t>武定县白路镇水系连通及农村水系综合整治工程建设项目</t>
  </si>
  <si>
    <t>武定县环州乡水系连通及农村水系综合整治工程建设项目</t>
  </si>
  <si>
    <t>武定县东坡乡水系连通及农村水系综合整治工程建设项目</t>
  </si>
  <si>
    <t>武定县插甸镇水系连通及农村水系综合整治工程建设项目</t>
  </si>
  <si>
    <t>武定县田心乡水系连通及农村水系综合整治工程建设项目</t>
  </si>
  <si>
    <t>武定县发窝乡水系连通及农村水系综合整治工程建设项目</t>
  </si>
  <si>
    <t>武定县万德镇水系连通及农村水系综合整治工程建设项目</t>
  </si>
  <si>
    <t>武定县己衣镇水系连通及农村水系综合整治工程建设项目</t>
  </si>
  <si>
    <t>武定县高桥镇勐果河花桥至海子至集镇段生态环境综合治理工程建设项目</t>
  </si>
  <si>
    <t>建设勐果河流域花桥、海子段生态环境综合治理、河床疏浚。</t>
  </si>
  <si>
    <t>洪涝灾害严重</t>
  </si>
  <si>
    <t>（四）水利信息化</t>
  </si>
  <si>
    <t>武定县楚雄州数字水利建设项目-武定县建设项目</t>
  </si>
  <si>
    <t>武定县楚雄州水利信息化建设项目-武定县建设项目</t>
  </si>
  <si>
    <t>（五）其它水利建设项目</t>
  </si>
  <si>
    <t>武定县新建马德平集中供水水源工程（黑蚂塘旁）建设项目</t>
  </si>
  <si>
    <t>2021—2025</t>
  </si>
  <si>
    <t>新建马德平集中供水水源水库库容10万立方米小二型水库一座。</t>
  </si>
  <si>
    <t>武定县猫街镇小坝塘除险加固建设项目</t>
  </si>
  <si>
    <t>除险加固小坝塘17座。</t>
  </si>
  <si>
    <t>武定县各乡镇小塘小坝防渗处理清淤工程建设项目</t>
  </si>
  <si>
    <t>万德镇200个小塘小坝防渗处理清淤。</t>
  </si>
  <si>
    <t>武定县岔河水库北干渠重建工程建设项目</t>
  </si>
  <si>
    <t>新建岔河水库北干渠27公里。</t>
  </si>
  <si>
    <t>武定县他贞坝塘除险加固工程及其配套沟渠管网建设项目</t>
  </si>
  <si>
    <t>对坝体进行加高加固。</t>
  </si>
  <si>
    <t>武定县高桥镇第二自来水厂建设项目</t>
  </si>
  <si>
    <t>新建第二自来水厂一座。</t>
  </si>
  <si>
    <t>武定县吆鹰村委会水碓房村水利工程建设项目</t>
  </si>
  <si>
    <t>新建三面光沟渠2800米，及人畜饮水蓄水池、水窖。</t>
  </si>
  <si>
    <t>武定县吆鹰村委会钱家村水利工程建设项目</t>
  </si>
  <si>
    <t>原有用水池维修，安装安全防护栏。</t>
  </si>
  <si>
    <t>武定县吆鹰村委会大石房村水利建设项目</t>
  </si>
  <si>
    <t>新建蓄水池2个200立方米；扩建水源地蓄水池1个50立方米，并进行管网改造。</t>
  </si>
  <si>
    <t>武定县吆鹰村委会土瓜地机水利建设项目</t>
  </si>
  <si>
    <t>新建蓄水池2个；小坝塘整改。</t>
  </si>
  <si>
    <t>武定县吆鹰村委会吆鹰上下组水利建设项目</t>
  </si>
  <si>
    <t>新建农田灌溉沟渠3460米。</t>
  </si>
  <si>
    <t>武定县吆鹰村委会大箐村水利建设项目</t>
  </si>
  <si>
    <t>处理大箐村两个人畜饮水蓄水池的防漏功能。</t>
  </si>
  <si>
    <t>武定县吆鹰村委会中山村水利建设项目</t>
  </si>
  <si>
    <t>新建一座提水工程，用于生产灌溉，其中管网配套设施1500米，400立方米蓄水池</t>
  </si>
  <si>
    <t>武定县吆鹰村委会水碓房村河道改造建设项目</t>
  </si>
  <si>
    <t>河道改造600米。</t>
  </si>
  <si>
    <t>武定县猫街镇集镇供水水源地保护建设项目</t>
  </si>
  <si>
    <t>新建排污沟渠5148米，水源地设防护栏12574米。</t>
  </si>
  <si>
    <t>武定县猫街镇农村安全饮水提升改造工程建设项目</t>
  </si>
  <si>
    <t>提升改造15个村委会农村安全人饮工程。</t>
  </si>
  <si>
    <t>四、城乡建设</t>
  </si>
  <si>
    <t>武定县狮山镇智慧停车场建设项目</t>
  </si>
  <si>
    <t>新建3个城市智慧公共停车场，总规划用地面积37.5亩，总建筑面积32325平方米，共建设公共停车位1102个。</t>
  </si>
  <si>
    <t>武定县市容环境及便民基础设施提升工程建设项目</t>
  </si>
  <si>
    <t>建设农贸市场、商业步行街停车库各一座。</t>
  </si>
  <si>
    <t>武定县污水处理厂再生水利用建设项目</t>
  </si>
  <si>
    <t>日利用再生水5000立方米，回水再利用管网建设21公里。</t>
  </si>
  <si>
    <t>武定县污水处理厂尾水生态湿地建设项目</t>
  </si>
  <si>
    <t>利用污水处理厂尾水治理建设沿河生态湿地20亩。</t>
  </si>
  <si>
    <t>武定县污水处理厂扩容提标及配套管网工程建设项目</t>
  </si>
  <si>
    <t>扩容污水日处理10000立方米到20000立方米，菜园河污水主干管、菜园河周边道路污水次干管以及相邻村庄截污管，共计28.3公里。</t>
  </si>
  <si>
    <t>武定县农村人居环境治理建设项目</t>
  </si>
  <si>
    <t>新建供水厂6座，日处理规模7500吨，敷设输水管网53.26公里，配水管网92.01公里。乡镇污水处理设施10座，日处理规模6700吨，敷设污水管网76.1公里，农村分户污水处理设施3895吨。垃圾中转站10座，垃圾填埋场10个，日处理规模118.5吨/日；购置垃圾收运车48辆，垃圾箱187个；村庄垃圾处理设施20套，日处理规模7.41吨/日。</t>
  </si>
  <si>
    <t>武定县狮山镇生活污水处理一体化建设项目</t>
  </si>
  <si>
    <t>建设菜园河、乌龙河截污干管28.3公里；镇区污水处理设施10座，日处理规模6700吨，敷设污水管网76.1公里；供水厂6座，日处理规模7500吨，敷设输水管网53.26公里，配水管网92.01公里。</t>
  </si>
  <si>
    <t>武定县狮山镇生活垃圾处理一体化建设项目</t>
  </si>
  <si>
    <t>建设县城生活垃圾热解气化发电厂一座，日处理垃圾规模100吨；各乡镇生活垃圾热解气化发电站10座，日处理垃圾规模300吨；垃圾中转站150座，垃圾填埋场150座，配套垃圾收集转运车辆150辆、密闭垃圾箱体500只；改造现有垃圾池2000个。</t>
  </si>
  <si>
    <t>武定县喜鹊窝片区污水处理厂建设项目</t>
  </si>
  <si>
    <t>新建污水处理厂一座，喜鹊窝片区截污干支管共计20公里。近期日处理6000立方米，远期累计日处理10000立方米。</t>
  </si>
  <si>
    <t>武定县九厂片区污水处理厂建设项目</t>
  </si>
  <si>
    <t>新建污水处理厂一座，九厂片区截污干支管共计40公里。近期日处理15000立方米，远期累计日处理25000立方米。</t>
  </si>
  <si>
    <t>武定县红土田片区污水处理厂建设项目</t>
  </si>
  <si>
    <t>新建污水处理厂一座，红土田片区截污干支管共计40公里。近期日处理12000立方米，远期累计日处理20000立方米。</t>
  </si>
  <si>
    <t>武定县狮山镇生活垃圾污泥协同处置中心建设项目</t>
  </si>
  <si>
    <t>协同处置中心包括：100t/d日处理量的垃圾中转站一座；40t/t日处理量的厨余垃圾处理厂一座；建设20t/d日处理量的污泥处理厂一座。</t>
  </si>
  <si>
    <t>武定县垃圾焚烧发电厂建设项目</t>
  </si>
  <si>
    <t>日收垃圾300吨,建设100吨/日处理量的垃圾中转站三座,300吨/日处理量的焚烧发电厂一座，飞灰填埋场一座。</t>
  </si>
  <si>
    <t>武定县建筑垃圾消纳场建设项目</t>
  </si>
  <si>
    <t>建设占地约10亩的建筑垃圾消纳场，日处理建筑垃圾规划50吨，配套建筑垃圾回收再利用和新型建材生产设施。</t>
  </si>
  <si>
    <t>武定县狮山镇生活垃圾分类收运系统建设项目</t>
  </si>
  <si>
    <t>建设智能分类投放设施600台；投入垃圾分类收运车辆15台；二次分拣中心及大件垃圾处置中心1座；智慧垃圾分类管理系统1套；农村垃圾收集点1500个。</t>
  </si>
  <si>
    <t>武定县餐厨垃圾智慧分离及种养殖综合开发利用建设项目</t>
  </si>
  <si>
    <t>建设武定县餐厨垃圾处理厂一座2000平方米；黑水虻养殖场一座2000平方米。</t>
  </si>
  <si>
    <t>武定县建筑垃圾资源化综合处理利用建设项目</t>
  </si>
  <si>
    <t>建设5万吨年处理量的建筑垃圾综合处理制砖厂1座；投入建筑垃圾收集、转运车辆20台、巡逻车10辆，渣土车清洗站2座。</t>
  </si>
  <si>
    <t>武定县狮山镇农村人居环境提升改造工程建设项目</t>
  </si>
  <si>
    <t>建设改造提升农村公厕612座，配套垃圾桶8262个，3立方勾臂式垃圾箱612个，垃圾房612座，垃圾清运车612辆。</t>
  </si>
  <si>
    <t>武定县高桥镇农村人居环境提升改造工程建设项目</t>
  </si>
  <si>
    <t>建设改造提升镇区垃圾焚烧炉1座，农村公厕424座，配套垃圾桶5724个，3立方勾臂式垃圾箱424个，垃圾房424座，垃圾清运车424辆。</t>
  </si>
  <si>
    <t>武定县插甸镇环境提升改造工程建设项目</t>
  </si>
  <si>
    <t>建设改造提升镇区垃圾焚烧炉1座，农村公厕284座，配套垃圾桶3834个，3立方勾臂式垃圾箱284个，垃圾房284座，垃圾清运车284辆。</t>
  </si>
  <si>
    <t>武定县猫街镇农村人居环境提升改造工程建设项目</t>
  </si>
  <si>
    <t>建设改造提升镇区垃圾焚烧炉1座，农村公厕318座，配套垃圾桶4293个，3立方勾臂式垃圾箱318个，垃圾房318座，垃圾清运车318辆。</t>
  </si>
  <si>
    <t>武定县白路镇农村人居环境提升改造工程建设项目</t>
  </si>
  <si>
    <t>建设改造提升镇区垃圾焚烧炉1座，农村公厕212座，配套垃圾桶2862个，3立方勾臂式垃圾箱212个，垃圾房212座，垃圾清运车212辆。</t>
  </si>
  <si>
    <t>武定县万德镇农村人居环境提升改造工程建设项目</t>
  </si>
  <si>
    <t>建设改造提升镇区垃圾焚烧炉1座，农村公厕298座，配套垃圾桶4023个，3立方勾臂式垃圾箱298个，垃圾房298座，垃圾清运车298辆。</t>
  </si>
  <si>
    <t>武定县己衣镇农村人居环境提升改造工程建设项目</t>
  </si>
  <si>
    <t>建设改造提升镇区垃圾焚烧炉1座，农村公厕266座，配套垃圾桶3591个，3立方勾臂式垃圾箱266个，垃圾房266座，垃圾清运车266辆。</t>
  </si>
  <si>
    <t>武定县发窝乡农村人居环境提升改造工程建设项目</t>
  </si>
  <si>
    <t>建设改造提升镇区垃圾焚烧炉1座，农村公厕248座，配套垃圾桶3348个，3立方勾臂式垃圾箱248个，垃圾房248座，垃圾清运车248辆。</t>
  </si>
  <si>
    <t>武定县田心乡农村人居环境提升改造工程建设项目</t>
  </si>
  <si>
    <t>建设改造提升镇区垃圾焚烧炉1座，农村公厕204座，配套垃圾桶2754个，3立方勾臂式垃圾箱204个，垃圾房204座，垃圾清运车204辆。</t>
  </si>
  <si>
    <t>武定县东坡乡农村人居环境提升改造工程建设项目</t>
  </si>
  <si>
    <t>建设改造提升镇区垃圾焚烧炉1座，农村公厕136座，配套垃圾桶1836个，3立方勾臂式垃圾箱136个，垃圾房136座，垃圾清运车136辆。</t>
  </si>
  <si>
    <t>武定县环州乡农村人居环境提升改造工程建设项目</t>
  </si>
  <si>
    <t>建设改造提升镇区垃圾焚烧炉1座，农村公厕156座，配套垃圾桶2106个，3立方勾臂式垃圾箱156个，垃圾房156座，垃圾清运车156辆。</t>
  </si>
  <si>
    <t>武定县狮山镇房地产开发建设项目（1）</t>
  </si>
  <si>
    <t>占地面积123.5亩，新建住房20万平方米及配套基础设施。</t>
  </si>
  <si>
    <t>武定县狮山镇市民广场旁52亩旅游地产开发建设项目</t>
  </si>
  <si>
    <t>开发具有民族风貌特色高档住宿区，建设高档住宿区10万平方米，大型商业综合体5万平方米。</t>
  </si>
  <si>
    <t>武定县乌龙河湿地公园旁50亩旅游地产开发建设项目</t>
  </si>
  <si>
    <t>开发建设具有民族风貌特色民宿区，打造吃住购游为一体的旅游小镇。建设民宿区10万平方米，商业街区5万平方米。</t>
  </si>
  <si>
    <t>武定县狮山镇北街片区房地产建设项目</t>
  </si>
  <si>
    <t>占地120亩，新建住房20万平方米及配套基础设施。</t>
  </si>
  <si>
    <t>武定县狮山镇房地产开发建设项目（2）</t>
  </si>
  <si>
    <t>项目规划用地350亩,总建筑面积59万平方米，其中商业建筑面积9.5万平方米，配套用房面积1.5万平方米。</t>
  </si>
  <si>
    <t>武定县嘉祺紫云府地产建设项目</t>
  </si>
  <si>
    <t>2021-2024</t>
  </si>
  <si>
    <t>规划用地面积120亩，规划建设高端住房70套，套房600套.</t>
  </si>
  <si>
    <t>武定县嘉齐房地产开发有限公司</t>
  </si>
  <si>
    <t>武定县建美建材城建设项目</t>
  </si>
  <si>
    <t>建设占地90亩建材城1个。</t>
  </si>
  <si>
    <t>武定县向荣学府一期建设项目</t>
  </si>
  <si>
    <t>规划占地面积67亩，总建筑面积约56000平方米，其中住宅面积约45200平方米，商业面积约4000平方米，公建800平方米</t>
  </si>
  <si>
    <t>楚雄向荣房地产开发有限公司</t>
  </si>
  <si>
    <t>武定县东南片区房地产开发建设项目</t>
  </si>
  <si>
    <t>项目规划用地180亩,总建筑面积16万平方米，其中商业建筑面积4.5万平方米，配套用房面积11.5万平方米。</t>
  </si>
  <si>
    <t>武定县喜雀窝片区房地产开发建设项目</t>
  </si>
  <si>
    <t>项目规划用地120亩,总建筑面积25万平方米，其中商业建筑面积8.5万平方米，配套用房面积16.5万平方米。</t>
  </si>
  <si>
    <t>武定县镇中路房地产开发建设项目</t>
  </si>
  <si>
    <t>项目规划用地280亩,总建筑面积37万平方米，其中商业建筑面积10.2万平方米，配套用房面积26.8万平方米。</t>
  </si>
  <si>
    <t>武定县南片区房地产开发建设项目</t>
  </si>
  <si>
    <t>项目规划用地5000亩,总建筑面积50万平方米，其中商业建筑面积17平方米，配套用房面积33万平方米。</t>
  </si>
  <si>
    <t>武定县狮山镇西和安置地房地产开发建设项目</t>
  </si>
  <si>
    <t>项目规划用地350亩,总建筑面积15万平方米，其中商业建筑面积10平方米，配套集贸市场用房面积5万平方米。</t>
  </si>
  <si>
    <t>武定县君润城房地产项目续建工程</t>
  </si>
  <si>
    <t>项目规划用地21亩,总建筑面积104130平方米，其中商业建筑面积29727平方米，配套用房面积74403平方米。</t>
  </si>
  <si>
    <t>云南君润房地产开发有限公司</t>
  </si>
  <si>
    <t>武定县聚福园房地产项目续建工程</t>
  </si>
  <si>
    <t>项目规划用地4.8亩,总建筑面积20062平方米，其中商业建筑面积2100平方米，配套用房面积17962平方米。</t>
  </si>
  <si>
    <t>武定县华诚房地产开发有限公司</t>
  </si>
  <si>
    <t>武定县公共厕所智慧化改造建设项目</t>
  </si>
  <si>
    <t>改造智慧化公厕42座，新建移动智慧公厕40座，搭建智慧公厕信息化系统一套。</t>
  </si>
  <si>
    <t>武定县县城集中式充电站建设项目</t>
  </si>
  <si>
    <t>新建县城东部公共充电站、南部公共充电桩，共计建设300个充电桩。</t>
  </si>
  <si>
    <t>武定县智慧城市管理系统建设项目</t>
  </si>
  <si>
    <t>智慧城市管理监督指挥中心，搭建智慧环卫、智慧园林、智慧市政、智慧城管、智慧执法等城市管理系统。</t>
  </si>
  <si>
    <t>武定县市政路灯节能智能化改造建设项目</t>
  </si>
  <si>
    <t>对县城3500套高压钠灯进行智能化改造，更换现有3500套LED灯头，安装智能控制装置，建设管理平台。</t>
  </si>
  <si>
    <t>武定县城管局</t>
  </si>
  <si>
    <t>武定县户外广告标识标牌智能化提升改造工程建设项目</t>
  </si>
  <si>
    <t>对县城灯杆广告、门头广告、立柱广告、墙体广告等进行统一规划设计，安装智能控制系统，建设信息管理平台。</t>
  </si>
  <si>
    <t>武定县狮山镇供水系统智能化建设及武定污水处理厂智能化运营管理系统建设项目</t>
  </si>
  <si>
    <t>武定自来水厂智能化生产项目、第二水厂智慧供水系统工程、污水处理厂智能化运营管理系统建设。</t>
  </si>
  <si>
    <t>武定县自来水厂、武定县鸿盛供水有限责任公司、武定污水处理厂</t>
  </si>
  <si>
    <t>武定县顺达智慧物流城建设项目</t>
  </si>
  <si>
    <t>规划用地面积500亩，主要建设内容包括加油站、大型停车场、物流信息服务部、冷链物流仓储、钢材批发等。</t>
  </si>
  <si>
    <t>重庆天扬钧达物流供应链管理有限公司</t>
  </si>
  <si>
    <t>武定县狮山镇复兴街片区市政路网建设项目</t>
  </si>
  <si>
    <t>2020-2022</t>
  </si>
  <si>
    <t>道路全长1680米，红线宽20米。包含道路、缆线、照明、绿化、交通信号等配套设施。</t>
  </si>
  <si>
    <t>武定县狮山镇北街片区市政路网建设项目</t>
  </si>
  <si>
    <t>道路全长2180米，红线宽20米。包含道路、照明、绿化、交通信号等配套设施。</t>
  </si>
  <si>
    <t>武定县狮山镇陵园路提升改造建设项目</t>
  </si>
  <si>
    <t>改建道路全长750米，红线宽30米，及照明、绿化、交通信号等配套设施。</t>
  </si>
  <si>
    <t>武定县北凹中路（含东泰路西段）及教堂路建设项目</t>
  </si>
  <si>
    <t>北凹路道路全长660米，道路红线宽度24米。包含道路建设及相关配套工程。教堂路道路全长300米，道路红线宽24米。</t>
  </si>
  <si>
    <t>武定县武禄大道（小营至北城大道）市政道路工程建设项目</t>
  </si>
  <si>
    <t>道路总长348米，宽度30米。建设配套绿化工程1044平方米、供水管网348米、排水管网1400米、电力通讯综合管线缆线管廊340米等。</t>
  </si>
  <si>
    <t>武定县滨河路南段市政道路工程建设项目</t>
  </si>
  <si>
    <t>道路总长1.263公里，宽度25米，配套绿化工程3790平方米，供水管网1263米，排水管网2600米，电力通信综合缆线管廊1260米等。</t>
  </si>
  <si>
    <t>武定县城西南片区镇中路建设项目</t>
  </si>
  <si>
    <t>道路总长876.22米，宽30米，建设配套绿化工程1752平方米，供水管网876米，排水管网3504米，电力通信综合缆线管廊876米等。</t>
  </si>
  <si>
    <t>武定县城元武路段（明惠桥至保山箐）市政道路提升改造工程项目</t>
  </si>
  <si>
    <t>2020-2021</t>
  </si>
  <si>
    <t>道路总长1.77公里，宽50米，建设配套绿化工程8850平方米，供水管网1700米，排水管网3200米，电力通讯综合支线管廊1600米等。</t>
  </si>
  <si>
    <t>武定县文化路市政道路工程建设项目</t>
  </si>
  <si>
    <t>道路总长212米，宽20米，建设配套绿化工程424平方米，供水管网212米，排水管网424米，配套电力通讯管线212米等。</t>
  </si>
  <si>
    <t>武定县城西南片区环城西路延长线道路建设后续工程</t>
  </si>
  <si>
    <t>道路全长948.9米，红线宽度20米，配套绿化工程1900平方米，给水管网950米，排水管网1900米，电力通讯综合缆线管廊940米等。</t>
  </si>
  <si>
    <t>武定县白花箐至县城响塘凹市政道路（禄武路）提升改造工程建设项目</t>
  </si>
  <si>
    <t>道路全长为2523.932米,宽22米，包含道路提升改造及相关配套工程。</t>
  </si>
  <si>
    <t>武定县北城大道中段建设项目</t>
  </si>
  <si>
    <t>2022-2023</t>
  </si>
  <si>
    <t>路段全长315米，起于五凤桥，止于明惠桥，道路规划红线宽35米。</t>
  </si>
  <si>
    <t>武定县城东片区狮山大道东延长线三期（老108国道至外环东路）建设项目</t>
  </si>
  <si>
    <t>建设36米宽，733米长城市主干道道路及照明、绿化、交通信号等配套设施建设。</t>
  </si>
  <si>
    <t>武定县城东片区镇中路东延长线（联络线至外环路）建设项目</t>
  </si>
  <si>
    <t>建设30米宽，862米长城市主干道道路及照明、绿化、交通信号等配套设施建设。</t>
  </si>
  <si>
    <t>武定县城东片区武禄大道东段（联络线至外环路）建设项目</t>
  </si>
  <si>
    <t>建设40米宽，2068米长城市主干道道路及照明、绿化、交通信号等配套设施建设。</t>
  </si>
  <si>
    <t>武定县城东片区外环东路（禄劝交界至龙潭村）建设项目</t>
  </si>
  <si>
    <t>建设30米宽，7518米长城市主干道道路及照明、绿化、交通信号等配套设施建设。</t>
  </si>
  <si>
    <t>武定县城东片区金山路东延长线（联络线至武禄大道）建设项目</t>
  </si>
  <si>
    <t>建设24米宽，1100米长城市主干道道路及照明、绿化、交通信号等配套设施建设。</t>
  </si>
  <si>
    <t>武定县城东片区次干道及支路市政路网建设项目</t>
  </si>
  <si>
    <t>新建县城东片区6条城市次干道及支路6317米。</t>
  </si>
  <si>
    <t>武定县城东南新区（武禄大道至外环西路）40米城市主干道建设项目</t>
  </si>
  <si>
    <t>建设40米宽，5236米长城市主干道道路及照明、绿化、交通信号等配套设施建设。</t>
  </si>
  <si>
    <t>武定县城东南新区金山路延长线（武禄大道至外环东路）建设项目</t>
  </si>
  <si>
    <t>建设24米宽，2058米长城市主干道道路及照明、绿化、交通信号等配套设施建设。</t>
  </si>
  <si>
    <t>武定县城东南新区次干道及支路市政路网建设项目</t>
  </si>
  <si>
    <t>新建武定县东南新区3条次干道及支路：县城东南新区南北向20米宽、1296米长次干道，县城东南新区东西向20米宽、2514米长次干道，县城东南新区东西向16米宽、440米长支路。</t>
  </si>
  <si>
    <t>武定县南部高铁站联络线建设项目（武禄大道路口至麦岔）</t>
  </si>
  <si>
    <t>建设40米宽，3390米长城市主干道道路及照明、绿化、交通信号等配套设施建设。</t>
  </si>
  <si>
    <t>武定县城南部休闲度假区次干道及支路市政路网建设项目</t>
  </si>
  <si>
    <t>新建武定县城南部休闲度假区4条次干道及支路6432米。</t>
  </si>
  <si>
    <t>武定县城西南新区狮子山景前区市政道路（镇中至麻栗园）</t>
  </si>
  <si>
    <t>建设30米宽，2365米长城市主干道道路及照明、绿化、交通信号等配套设施建设。</t>
  </si>
  <si>
    <t>武定县城西南新区外环西路建设项目（镇中至麻栗园）</t>
  </si>
  <si>
    <t>建设30米宽，3640米长城市主干道道路及照明、绿化、交通信号等配套设施建设。</t>
  </si>
  <si>
    <t>武定县城西南新区次干道及支路市政路网建设项目</t>
  </si>
  <si>
    <t>新建县城西南新区4条次干道及支路7024米。</t>
  </si>
  <si>
    <t>武定县城环城路（老108国道）提升改造建设项目</t>
  </si>
  <si>
    <t>道路全长5270米，规划红线宽度20米，为城市次干道，设计时速30千米每小时，双向4车道。</t>
  </si>
  <si>
    <t>武定县北片区牡丹路延长线（牡丹路口至狮山大道）建设项目</t>
  </si>
  <si>
    <t>武定县南街农贸市场出入口改造建设项目</t>
  </si>
  <si>
    <t>对南街农贸市场3个出入口进行扩宽改造。</t>
  </si>
  <si>
    <t>武定县城明惠路狮山北路武民巷提升改造建设项目</t>
  </si>
  <si>
    <t>道路全长1075米，宽20米，改造面积21500平方米。</t>
  </si>
  <si>
    <t>武定县罗婺彝寨步行街道改造建设项目</t>
  </si>
  <si>
    <t>罗婺彝寨街道2.52公里路面改造，罗婺路285米长16米宽、镇中路385米长21米宽、沿河路495米长6.5米宽、小区内部通车道路1455米长6米宽。</t>
  </si>
  <si>
    <t>武定县城市交通要道人行天桥建设项目</t>
  </si>
  <si>
    <t>在县城人流通行密集路口修建3座人行天桥：元武路与牡丹路交叉口人行天桥，元武路与北城大道交叉口人行天桥，中心街与狮山大道交叉口人行天桥。</t>
  </si>
  <si>
    <t>武定县县城标识系统提升改造建设项目</t>
  </si>
  <si>
    <t>统一规范县城地名、交通、户外广告标识。</t>
  </si>
  <si>
    <t>武定县2021老旧小区改造建设项目</t>
  </si>
  <si>
    <t>2021—2022</t>
  </si>
  <si>
    <t>计划对县财政局住宿小区、县检察院住宿区、县车队住宿楼、原水泥厂住宿小区、原县公安局住宿楼等五个住宿小区实施改造。</t>
  </si>
  <si>
    <t>武定县东南片区供水管网建设项目</t>
  </si>
  <si>
    <t>新建DN100-250市政供水管网约30公里。</t>
  </si>
  <si>
    <t>武定县自来水厂</t>
  </si>
  <si>
    <t>武定县二水厂及配套管网建设项目</t>
  </si>
  <si>
    <t>新建原水管道30千米，配水管网27.87千米，日供水规模8000立方上升到12000立方米。</t>
  </si>
  <si>
    <t>武定鸿盛供水有限公司</t>
  </si>
  <si>
    <t>武定县自来水厂净水厂区及配套管网改造项目</t>
  </si>
  <si>
    <t>改造净水厂区水处理设施10000立方米／天，源区水管DN400-600共15公里，城区供水管DB100-400PE管35公里。</t>
  </si>
  <si>
    <t>武定县城市排水防涝建设项目</t>
  </si>
  <si>
    <t>新建及改造县城雨污管网68.89米，河道治理14.02平方米，海绵型公园2座，建设1套城市排水防涝数字化监测系统。</t>
  </si>
  <si>
    <t>武定县西和公园二期建设项目</t>
  </si>
  <si>
    <t>2017-2021</t>
  </si>
  <si>
    <t>全长1616.88米，占地面积16.32公顷。</t>
  </si>
  <si>
    <t>武定县会堂广场建设项目</t>
  </si>
  <si>
    <t>占地26亩，配套建设广场铺装、景观水体、绿化、亭台等设施。</t>
  </si>
  <si>
    <t>武定县南街片区城中村改造城市更新建设项目</t>
  </si>
  <si>
    <t>南街片区187亩，2.4公里市政路网建设及配套设施等。</t>
  </si>
  <si>
    <t>武定县香水片区城中村改造城市更新建设项目</t>
  </si>
  <si>
    <t>香水片区308亩，4公里市政路网建设及配套设施等。</t>
  </si>
  <si>
    <t>武定县保山箐片区城中村改造城市更新建设项目</t>
  </si>
  <si>
    <t>保山箐片区236亩，3公里市政路网建设及配套设施等。</t>
  </si>
  <si>
    <t>武定县西南片区城中村改造城市更新建设项目</t>
  </si>
  <si>
    <t>西南片区210.22亩，镇中路下片53.2亩、镇中路上片29.72亩、龙王井片区90亩、玉皇阁片37.3亩，路网改造及配套设施建设，建筑外立面美化改造。</t>
  </si>
  <si>
    <t>武定县北门坡片区城中村改造城市更新建设项目</t>
  </si>
  <si>
    <t>北门坡片区196亩：火把村面积20亩、北门坡40亩、136亩，市政路网建设及配套公共设施，及建筑外立面美化改造。新修建2.5公里市政路网及配套公共设施，建筑外立面美化改造90000平方米。</t>
  </si>
  <si>
    <t>武定县西和片区城中村改造城市更新建设项目</t>
  </si>
  <si>
    <t>西和片区396亩城中村改造，新建红线宽10米、5.1公里市政路网及配套设施，建筑外立面美化改造12.3万平方米。</t>
  </si>
  <si>
    <t>武定县农房抗震改造建设项目</t>
  </si>
  <si>
    <t>农房抗震改造1472户。</t>
  </si>
  <si>
    <t>各乡镇人民政府</t>
  </si>
  <si>
    <t>武定县集镇特色风貌改造建设项目</t>
  </si>
  <si>
    <t>10个乡镇风貌改造144.52万平方米。</t>
  </si>
  <si>
    <t>10个乡镇人民政府</t>
  </si>
  <si>
    <t>武定县集镇基础设施提升改造建设项目</t>
  </si>
  <si>
    <t>建设道路25公里，桥梁6座，给排水管32.04公里，绿化16000平方米，路灯3808盏，停车场16300平方米，农贸市场2200平方米，土方开挖1000立方，挡墙3600立方。</t>
  </si>
  <si>
    <t>武定县狮子山特色文旅小镇建设项目</t>
  </si>
  <si>
    <t>总规划用地约350亩，开发建设以牡丹花为主题，集牡丹文化、民俗文化、美食文化、康养居住等为一体的牡丹主题公园。</t>
  </si>
  <si>
    <t>武定县已衣特色文旅小镇建设项目</t>
  </si>
  <si>
    <t>建设旅游景区服务的游客服务中心及配套设施。</t>
  </si>
  <si>
    <t>武定县狮子山温泉旅游度假特色小镇建设项目</t>
  </si>
  <si>
    <t>建设入口景观区、户外温泉浴池区、康疗养生中心、温泉度假酒店、商务会议中心、餐饮购物区、温泉供水中心、景区游路、外部连接道路、游客接待中心及旅游配套服务设施等。</t>
  </si>
  <si>
    <t>鼎润(武定)置业发展有限责任公司</t>
  </si>
  <si>
    <t>武定县猫街文旅特色小镇建设项目</t>
  </si>
  <si>
    <t>规划总用地面积约192亩，建设内容以商贸、旅游、民族文化、房地产和市政基础设施开发建设为主。</t>
  </si>
  <si>
    <t>武定县金沙江构树生态综合效益乡村振兴示范建设项目</t>
  </si>
  <si>
    <t>2022―2025</t>
  </si>
  <si>
    <t>规划建设构树产业建设项目、文化类建设项目、区域支撑性建设项目、美丽乡村建设项目、生态文明建设项目、服务类建设项目各一批。</t>
  </si>
  <si>
    <t>武定县2020年保障性住房及配套基础设施建设项目</t>
  </si>
  <si>
    <t>保障房小区完善配套基础设施。</t>
  </si>
  <si>
    <t>武定县狮山镇南片区商住综合体建设项目</t>
  </si>
  <si>
    <t>建设狮山镇南片区商住综合体。</t>
  </si>
  <si>
    <t>武定县城北片区旅游地产开发建设项目</t>
  </si>
  <si>
    <t>占地面积52亩，建设高档住宿区10万平方米，大型商业综合体5万平方米等。</t>
  </si>
  <si>
    <t>武定县乌龙河湿地公园旁旅游地产开发建设项目</t>
  </si>
  <si>
    <t>占地50亩，建设民宿区10万平方米，商业街区5万平方米等。</t>
  </si>
  <si>
    <t>武定县旅游公共服务设施建设项目</t>
  </si>
  <si>
    <t>建设游客信息服务中心2096.18平方米、1个生态停车场31102.95平方米，其它附属工程。</t>
  </si>
  <si>
    <t>武定县文化和旅游局</t>
  </si>
  <si>
    <t>武定县牡丹雅苑地产建设项目</t>
  </si>
  <si>
    <t>2019-2025</t>
  </si>
  <si>
    <t>规划用地面积21.3亩，总建筑面积68787.79平方米。</t>
  </si>
  <si>
    <t>云南和创房地产公司</t>
  </si>
  <si>
    <t>武定县华翔御府地产建设项目</t>
  </si>
  <si>
    <t>2018-2025</t>
  </si>
  <si>
    <t>规划用地面积56.1亩，总建筑面积110454.8平方米。</t>
  </si>
  <si>
    <t>武定华宇房地产公司</t>
  </si>
  <si>
    <t>武定县向荣﹒首府一期建设项目</t>
  </si>
  <si>
    <t>占地面积67亩，总建筑面积56000平方米，其中住宅45200平方米，商业4000平方米，公建800平方米。</t>
  </si>
  <si>
    <t>武定县狮山镇香水社区香水一组原地税局北侧安置用地建设项目</t>
  </si>
  <si>
    <t>项目占地面积0.58亩，总建筑面积2400平方米。</t>
  </si>
  <si>
    <t>香水社区香水一组</t>
  </si>
  <si>
    <t>武定县狮山镇香水社区香水一组联络线东侧安置用地建设项目</t>
  </si>
  <si>
    <t>项目占地面积10.61亩，总建筑面积34979.9平方米。</t>
  </si>
  <si>
    <t>武定县狮山镇公共停车场及分布式充电桩建设项目</t>
  </si>
  <si>
    <t>规划用地31.9亩，新建机械式立体停车场1个，地下停车场2个，停车位954个，总建筑面积24173.74平方米。</t>
  </si>
  <si>
    <t>武定县东坡乡农贸市场建设项目</t>
  </si>
  <si>
    <t>建设一个集贸市场。</t>
  </si>
  <si>
    <t>武定县高桥镇州级重点小集镇建设项目</t>
  </si>
  <si>
    <t>开发区占地54亩，新建民族文化广场建设610平方米；新建农畜商品交易市场3335平方米。</t>
  </si>
  <si>
    <t>武定县环州乡集贸市场建设项目</t>
  </si>
  <si>
    <t>武定县插甸镇康照小集镇建设项目</t>
  </si>
  <si>
    <t>集镇配套设施建设。</t>
  </si>
  <si>
    <t>武定县马德平集镇综合停车场建设项目</t>
  </si>
  <si>
    <t>新建占地15亩综合停车场及相关配套设施。</t>
  </si>
  <si>
    <t>武定县猫街镇大麦地农副产品综合交易市场建设项目</t>
  </si>
  <si>
    <t>建设农副产品综合交易市场一个。</t>
  </si>
  <si>
    <t>武定县县城餐厨垃圾处理设施建设项目</t>
  </si>
  <si>
    <t>建设占地10亩餐厨废弃物处理厂，进行发酵蛋白饲料、生物柴油、沼肥生产。</t>
  </si>
  <si>
    <t>武定县易地搬迁建设项目</t>
  </si>
  <si>
    <t>村组实行整村搬迁共5万人配套建设民房、基础设施、休闲娱乐设施等。</t>
  </si>
  <si>
    <t>武定县发展和改革局</t>
  </si>
  <si>
    <t>武定县易地扶贫搬迁集中安置区污水收集管网及污水处理设施建设项目</t>
  </si>
  <si>
    <t>新建36个易地扶贫搬迁集中安置区生活污水管网及污水集中处理设施。</t>
  </si>
  <si>
    <t>武定县万德镇污水处理厂建设项目</t>
  </si>
  <si>
    <t>新建一座3000平方米污水处理厂。</t>
  </si>
  <si>
    <t>武定县万德罗婺土司文化特色旅游小集镇建设项目</t>
  </si>
  <si>
    <t>万德罗婺土司文化特色旅游小集镇基础设施建设。</t>
  </si>
  <si>
    <t>武定县万德集镇新大街改造建设项目</t>
  </si>
  <si>
    <t>对万德集镇新大街进行改建。</t>
  </si>
  <si>
    <t>武定县团碑滑石板苗族特色小集镇建设项目</t>
  </si>
  <si>
    <t>集镇基础设施建设、配套设施建设和农副产品集散中心冷库建设等。</t>
  </si>
  <si>
    <t>武定县团碑小集镇建设项目</t>
  </si>
  <si>
    <t>新建3条新大街，新建团碑村委会办公大楼、配套住宿楼、停车场、牲畜交易市场等。</t>
  </si>
  <si>
    <t>武定县马德平小集镇建设项目</t>
  </si>
  <si>
    <t>新建2条新大街，配套住宿楼、停车场、牲畜交易市场等。</t>
  </si>
  <si>
    <t>武定县集镇货运物流中心建设项目</t>
  </si>
  <si>
    <t>新建占地50亩，停车位500个，具备物品分拨、游客休息、安防设施、消防设施、垃圾处理等功能的货运物流中心。</t>
  </si>
  <si>
    <t>武定县发窝乡发窝-大西邑-大黑山罗婺民族风情走廊暨大西邑特色小镇建设项目</t>
  </si>
  <si>
    <t>扩大发窝村委会代家、养马场、小发窝、左中梁子冬桃种植规模至1000亩。依托阿庆争水库建设，在大西邑传统村落前，新建特色旅游小镇。</t>
  </si>
  <si>
    <t>武定县发窝乡生态宜居搬迁建设项目</t>
  </si>
  <si>
    <t>2020-2024</t>
  </si>
  <si>
    <t>对生存条件恶劣、生态环境脆弱、自然灾害频发，因重大项目建设需要搬迁的村庄，人口流失特别严重的村庄，可通过生态宜居搬迁、农村集聚发展搬迁等。</t>
  </si>
  <si>
    <t>武定县发窝乡特色小集镇建设项目</t>
  </si>
  <si>
    <t>一是统一风貌的民族特色改造；二是新建发窝乡集镇；三是征地，道路改造，水电路、绿化等配套设施建设。改造原街道1300米；新建街道1800米。</t>
  </si>
  <si>
    <t>武定县发窝乡易地搬迁建设项目</t>
  </si>
  <si>
    <t>建设房屋27座，完善相关配套设施，道路建设，人畜饮水建设，土地征占等。</t>
  </si>
  <si>
    <t>武定县环州乡集镇大牲畜交易市场建设项目</t>
  </si>
  <si>
    <t>建设环州乡大牲畜交易场一个。</t>
  </si>
  <si>
    <t>武定县环州乡集镇大型停车场建设项目</t>
  </si>
  <si>
    <t>建设环州乡集镇大型停车场一个。</t>
  </si>
  <si>
    <t>武定县环州乡集镇消防安全基础设施建设项目</t>
  </si>
  <si>
    <t>建设环州乡集镇消防安全基础设施。</t>
  </si>
  <si>
    <t>武定县鸡街子小集镇建设项目</t>
  </si>
  <si>
    <t>新建鸡街子街道。</t>
  </si>
  <si>
    <t>武定县田心乡田心集镇扩建建设项目</t>
  </si>
  <si>
    <t>新扩建占地面积为900亩的田心新大街，25米宽柏油街道建设4000米，5000米排水沟及相应基础设施建设等。</t>
  </si>
  <si>
    <t>武定县田心乡田心村委会太阳能路灯安装建设项目</t>
  </si>
  <si>
    <t>300盏太阳能路灯安装。</t>
  </si>
  <si>
    <t>武定县田心乡火嘎村委会太阳能路灯安装建设项目</t>
  </si>
  <si>
    <t>200盏太阳能路灯安装。</t>
  </si>
  <si>
    <t>武定县田心乡利米村委会太阳能路灯安装建设项目</t>
  </si>
  <si>
    <t>武定县田心乡普龙村委会太阳能路灯安装建设项目</t>
  </si>
  <si>
    <t>武定县田心乡德德卡村委会太阳能路灯安装建设项目</t>
  </si>
  <si>
    <t>武定县田心乡鸡街子村委会太阳能路灯安装建设项目</t>
  </si>
  <si>
    <t>武定县田心乡充电桩建设项目</t>
  </si>
  <si>
    <t>对乡内七个村委会进行充电桩建设。</t>
  </si>
  <si>
    <t>武定县插甸镇集镇道路建设项目</t>
  </si>
  <si>
    <t>总长1000米，其中15米宽两条700米长，及水电路、绿亮化等配套设施建设。</t>
  </si>
  <si>
    <t>武定县白路特色小集镇建设项目</t>
  </si>
  <si>
    <t>安装太阳能路灯600盏，实施行道树绿化2500棵，草皮绿化10亩；重新硬化混凝土路面25000平方米；新建停车场1个3000平方米；足球场1个占地7700平方米。</t>
  </si>
  <si>
    <t>武定县白路镇抗震安居工程改造建设项目</t>
  </si>
  <si>
    <t>新建及修缮加固民房365户。</t>
  </si>
  <si>
    <t>武定县白路镇集贸市场改造建设项目</t>
  </si>
  <si>
    <t>改扩建商铺32个，摊位316个，公厕1个、清理排水沟650米，建硬化集贸市场地板4000平方米，配置标准化环卫设施一套，行道树绿化550棵草皮绿化1.2亩。</t>
  </si>
  <si>
    <t>武定县白路镇土地增减挂钩土地复垦建设项目</t>
  </si>
  <si>
    <t>拆除毕家、小井、营盘、洒布柞4个村委会11个自然村328户1367人农户旧房，复垦土地1640亩。</t>
  </si>
  <si>
    <t>武定县狮山镇亮化工程建设项目</t>
  </si>
  <si>
    <t>在狮山镇21个村委会内安装照明路灯4920盏。</t>
  </si>
  <si>
    <t>武定县狮山镇禄金冷村工业小镇建设项目</t>
  </si>
  <si>
    <t>路网、排污管网、自来水管网、农贸市场、停车场、垃圾处理设施、建筑风貌控制改造等。</t>
  </si>
  <si>
    <t>武定县狮山镇九厂集贸市场建设项目</t>
  </si>
  <si>
    <t>路网、排污管网、自来水管网、农贸市场、停车场、垃圾处理设施、建筑风貌控制。</t>
  </si>
  <si>
    <t>武定县南街三、四、六组安置地建设项目</t>
  </si>
  <si>
    <t>安置房专改及街道、区间道路、雨污排放工程，绿化、亮化设施建设改造等。</t>
  </si>
  <si>
    <t>武定县县残联康复中心门口规划路建设项目</t>
  </si>
  <si>
    <t>白凹小区前规划路，1.5公里道路硬化、亮化、绿化建设项目。</t>
  </si>
  <si>
    <t>武定县南街社区老年人退养中心建设项目</t>
  </si>
  <si>
    <t>县委党校后，老年人退养中心建设项目（75亩）。</t>
  </si>
  <si>
    <t>武定县南街辖区各小区道路修复硬化工程建设项目</t>
  </si>
  <si>
    <t>对南街辖区各小区道路进行硬化修复。</t>
  </si>
  <si>
    <t>武定县烈士陵园至狮高村委会道路改扩建建设项目</t>
  </si>
  <si>
    <t>烈士陵园至狮高、安楚线改扩建。</t>
  </si>
  <si>
    <t>武定县东岳社区保山箐村民小组新农村建设道路硬化建设项目</t>
  </si>
  <si>
    <t>东岳社区保山箐村民小组新农村建设道路硬化3500米。</t>
  </si>
  <si>
    <t>武定县东岳社区保山箐村民小组村间道路亮化及监控探头建设项目</t>
  </si>
  <si>
    <t>太阳能路灯、监控探头安装。</t>
  </si>
  <si>
    <t>武定县东岳社区保山箐村民小组绿化建设项目</t>
  </si>
  <si>
    <t>东岳社区保山箐村民小组新农村建设绿化。</t>
  </si>
  <si>
    <t>武定县东岳社区保山箐村民小组林果园改造建设项目</t>
  </si>
  <si>
    <t>东岳社区保山箐村民小组林果园改造。</t>
  </si>
  <si>
    <t>武定县东岳社区保山箐村民小组文化活动室提升建设项目</t>
  </si>
  <si>
    <t>东岳社区保山箐村民小组文化活动室提升改造。</t>
  </si>
  <si>
    <t>武定县环城西路片区城中村改造建设项目</t>
  </si>
  <si>
    <t>环城西路居民区住宿区城中村改造。</t>
  </si>
  <si>
    <t>武定县东岳社区东岳路亮化、绿化建设项目</t>
  </si>
  <si>
    <t>东岳社区东岳路亮化、绿化。</t>
  </si>
  <si>
    <t>武定县东岳社区圆通路亮化、绿化建设项目</t>
  </si>
  <si>
    <t>东岳社区圆通路亮化、绿化。</t>
  </si>
  <si>
    <t>武定县东岳社区北安路亮化、绿化建设项目</t>
  </si>
  <si>
    <t>东岳社区北安路亮化、绿化。</t>
  </si>
  <si>
    <t>武定县东岳社区廉租房小区改造建设项目</t>
  </si>
  <si>
    <t>东岳社区廉租房小区改造。</t>
  </si>
  <si>
    <t>武定县贺铭村亮化工程建设项目</t>
  </si>
  <si>
    <t>在贺铭村委会10个村民小组内安装照明路灯500盏。</t>
  </si>
  <si>
    <t>武定县社区环境美化绿化建设项目</t>
  </si>
  <si>
    <t>拟建设文化长廊、文化墙，环境绿化。</t>
  </si>
  <si>
    <t>武定县上旧城新农村建设项目</t>
  </si>
  <si>
    <t>道路硬化21400平方米、挡墙21600立方米、路灯210盏、公厕2个、垃圾箱6个、排污管道4780米、自来水管道6600米、变压器配电房设备一套、大门牌坊、新农村绿化等。</t>
  </si>
  <si>
    <t>武定县下旧城新农村建设安置用地配套设施建设项目</t>
  </si>
  <si>
    <t>配套建设路灯、公厕、绿化、排污管道、自来水管道、变压器变配电房设备、大门牌坊等。</t>
  </si>
  <si>
    <t>武定县下旧城村基础设施建设项目</t>
  </si>
  <si>
    <t>下旧城村自来水管道改造80户用水、村间道路硬化600米、文化室餐厅、室外建身场地、雪量工程建设。</t>
  </si>
  <si>
    <t>武定县木果甸村安置用地建设项目</t>
  </si>
  <si>
    <t>建设用地23亩、安置房建设及路面硬化、绿化、路灯、公厕、排污管道、自来水管道、变压器变配电房设备、大门牌坊建设等。</t>
  </si>
  <si>
    <t>武定县木果甸基础设施建设项目</t>
  </si>
  <si>
    <t>村间道路硬化600米、挡墙25米、路灯10盏.</t>
  </si>
  <si>
    <t>武定县上下旧城安置用地建设项目</t>
  </si>
  <si>
    <t>建设用地40亩、安置房建设及路面硬化、绿化、路灯、公厕、排污管道、自来水管道、变压器变配电房设备建设等。</t>
  </si>
  <si>
    <t>武定县武禄大道西段（小营至鲍家村）道路项目（乡村振兴项目）建设项目</t>
  </si>
  <si>
    <t>建设狮子山迎宾主干道2100米，红线宽度 60 米，设计车速为 40千米/h，配套建设充电桩设施。</t>
  </si>
  <si>
    <t>武定县城南片区市场建设项目</t>
  </si>
  <si>
    <t>规划总面积105亩，建设3万平方米商铺、交易市场、管理用房及配套设施。</t>
  </si>
  <si>
    <t>武定县北街社区安置区路灯建设项目</t>
  </si>
  <si>
    <t>三、四、五组路灯安装200盏。</t>
  </si>
  <si>
    <t>武定县北街社区四组环西新村住宿区道路建设项目</t>
  </si>
  <si>
    <t>道路扩宽至9米，路面硬化2500平方米。</t>
  </si>
  <si>
    <t>武定县白邑村一二组北片区征地列入回乡建设项目</t>
  </si>
  <si>
    <t>50亩土地开发整理，包括道路、挡墙，排水沟、土地平整、电、绿化、亮化、文化活动场所。</t>
  </si>
  <si>
    <t>武定县上永宁移民生产用地土地调剂安置点建设项目</t>
  </si>
  <si>
    <t>42亩土地开发整理，包括道路、挡墙，排水沟、土地平整、电、绿化、亮化、文化活动场所建设。</t>
  </si>
  <si>
    <t>武定县下永宁移民生产用地土地调剂安置点建设项目</t>
  </si>
  <si>
    <t>27亩土地开发整理（修路、挡墙，排水沟、土地平整、电、绿化、亮化、文化活动场所。</t>
  </si>
  <si>
    <t>武定县二龙山移民生产用地土地调剂安置点建设项目</t>
  </si>
  <si>
    <t>13亩土地开发整理（修路、挡墙，排水沟、土地平整、电、绿化、亮化、文化活动场所）。</t>
  </si>
  <si>
    <t>武定县白邑村一二组物流城建设项目</t>
  </si>
  <si>
    <t>占地104亩，建设综合购物城一个。</t>
  </si>
  <si>
    <t>武定县永宁村委会经济文化发展中心建设项目</t>
  </si>
  <si>
    <t>建设面积1160平方米。</t>
  </si>
  <si>
    <t>武定县健身器材建设项目</t>
  </si>
  <si>
    <t>白邑一二组、下永宁、上永宁、二龙山、大红山、解家庄配套健身器材。</t>
  </si>
  <si>
    <t>武定县七个小组文化活动场地休闲亭建设项目</t>
  </si>
  <si>
    <r>
      <rPr>
        <sz val="8"/>
        <rFont val="宋体"/>
        <charset val="134"/>
      </rPr>
      <t>分别在七小组建设</t>
    </r>
    <r>
      <rPr>
        <sz val="8"/>
        <rFont val="宋体"/>
        <charset val="134"/>
      </rPr>
      <t>20个休闲亭。</t>
    </r>
  </si>
  <si>
    <t>武定县永宁七个小组村庄建设项目</t>
  </si>
  <si>
    <t>七个小组村庄绿化、美化、亮化。</t>
  </si>
  <si>
    <t>武定县永宁七个小组文化长廊建设项目</t>
  </si>
  <si>
    <t>文化长廊建设。</t>
  </si>
  <si>
    <t>武定县永宁村太阳能路灯建设项目</t>
  </si>
  <si>
    <t>安装路灯600盏。</t>
  </si>
  <si>
    <t>武定县大红山路灯安装建设项目</t>
  </si>
  <si>
    <t>安装路灯95盏。</t>
  </si>
  <si>
    <t>武定县二龙山路灯安装建设项目</t>
  </si>
  <si>
    <t>武定县上永宁路灯安装建设项目</t>
  </si>
  <si>
    <t>安装路灯105盏。</t>
  </si>
  <si>
    <t>武定县下永宁路灯安装建设项目</t>
  </si>
  <si>
    <t>武定县解家庄路灯安装建设项目</t>
  </si>
  <si>
    <t>武定县白邑一二组路灯安装建设项目</t>
  </si>
  <si>
    <t>武定县乌龙村农村安居房建设项目</t>
  </si>
  <si>
    <t>乌龙村委会450户安居房建设。</t>
  </si>
  <si>
    <t>武定县永吉村安置地开发建设项目</t>
  </si>
  <si>
    <t>永吉村安置地开发建设15亩。</t>
  </si>
  <si>
    <t>武定县大西村二组安置地开发建设项目</t>
  </si>
  <si>
    <t>大西村二组安置地开发建设23亩。</t>
  </si>
  <si>
    <t>武定县大西村三组安置地开发建设项目</t>
  </si>
  <si>
    <t>大西村三组安置地开发建设13.5亩。</t>
  </si>
  <si>
    <t>武定县清真寺一组安置地开发建设项目</t>
  </si>
  <si>
    <t>清真寺一组安置地开发建设8.2亩。</t>
  </si>
  <si>
    <t>武定县清真寺二组安置地开发建设项目</t>
  </si>
  <si>
    <t>清真寺二组安置地开发建设8.5亩。</t>
  </si>
  <si>
    <t>武定县杨柳箐村安置地开发建设项目</t>
  </si>
  <si>
    <t>杨柳箐村民小组安置地开发建设8.6亩。</t>
  </si>
  <si>
    <t>武定县小西村一组安置地开发建设项目</t>
  </si>
  <si>
    <t>小西村一组安置地开发建设15.2亩。</t>
  </si>
  <si>
    <t>武定县小西村二组安置地开发建设项目</t>
  </si>
  <si>
    <t>小西村二组安置地开发建设13亩。</t>
  </si>
  <si>
    <t>武定县小西村三组安置地开发建设项目</t>
  </si>
  <si>
    <t>小西村三组安置地开发建设19.6亩。</t>
  </si>
  <si>
    <t>武定县狮山镇安置地开发建设项目</t>
  </si>
  <si>
    <t>狮山镇安置地商业酒店开发及商场建设30亩。</t>
  </si>
  <si>
    <t>武定县城北集贸市场提升建设项目</t>
  </si>
  <si>
    <t>城北集贸市场提升建设150亩。</t>
  </si>
  <si>
    <t>武定县西门一组、二组新农村建设基础设施建设项目</t>
  </si>
  <si>
    <t>项目总面积50亩，其中：道路硬化面积12000平方米，绿化工程9000平方米，给排水（排污）供电通讯量化工程等。</t>
  </si>
  <si>
    <t>武定县西门三组新农村建设基础设施建设项目</t>
  </si>
  <si>
    <t>项目总面积45亩，其中道路硬化面积8000平方米，绿化工程9000平方米，给排水（排污）供电通讯量化工程等。</t>
  </si>
  <si>
    <t>武定县文西路居民区配套设施改造建设项目</t>
  </si>
  <si>
    <t>居民区内道路、给排水、供电、通讯、路灯设施。</t>
  </si>
  <si>
    <t>武定县北门坡居民区配套设施改造建设项目</t>
  </si>
  <si>
    <t>武定县原水泥厂生活区提升改造建设项目</t>
  </si>
  <si>
    <t>武定县环西新村居民区提升改造建设项目</t>
  </si>
  <si>
    <t>武定县牡丹路西延长线建设项目</t>
  </si>
  <si>
    <t>道路长690米，宽30米，路面硬化，给排水、供电、通讯、路灯设施、绿化及其路基挡墙等辅助工程。</t>
  </si>
  <si>
    <t>武定县香水一组安置房建设项目</t>
  </si>
  <si>
    <t>商住一体安置房建设。</t>
  </si>
  <si>
    <t>武定县香水二组安置房建设项目</t>
  </si>
  <si>
    <t>武定县香水三组安置房建设项目</t>
  </si>
  <si>
    <t>武定县香水四组安置房建设项目</t>
  </si>
  <si>
    <t>武定县香水五组安置房建设项目</t>
  </si>
  <si>
    <t>武定县平田村安置房建设项目</t>
  </si>
  <si>
    <t>武定县响塘凹村安置房建设项目</t>
  </si>
  <si>
    <t>武定县绿化亮化建设项目</t>
  </si>
  <si>
    <t>路灯200盏、绿化10公里。</t>
  </si>
  <si>
    <t>武定县羊旧村路灯建设项目</t>
  </si>
  <si>
    <t>路灯100盏。</t>
  </si>
  <si>
    <t>武定县小营关一组路灯建设项目</t>
  </si>
  <si>
    <t>在村内安装照明路灯50盏。</t>
  </si>
  <si>
    <t>武定县小营关二组路灯建设项目</t>
  </si>
  <si>
    <t>路灯50盏。</t>
  </si>
  <si>
    <t>武定县百花箐路灯建设项目</t>
  </si>
  <si>
    <t>路灯12盏。</t>
  </si>
  <si>
    <t>武定县海外里路灯建设项目</t>
  </si>
  <si>
    <t>路灯30盏。</t>
  </si>
  <si>
    <t>武定县水海子路灯建设项目</t>
  </si>
  <si>
    <t>武定县山边村路灯建设项目</t>
  </si>
  <si>
    <t>路灯20盏。</t>
  </si>
  <si>
    <t>武定县姚铭一二组太阳能路灯建设项目</t>
  </si>
  <si>
    <t>太阳能路灯安装96盏。</t>
  </si>
  <si>
    <t>武定县沙坝组太阳能路灯建设项目</t>
  </si>
  <si>
    <t>太阳能路灯安装30盏。</t>
  </si>
  <si>
    <t>武定县旧州组太阳能路灯建设项目</t>
  </si>
  <si>
    <t>太阳能路灯安装50盏。</t>
  </si>
  <si>
    <t>武定县新庄组太阳能路灯建设项目</t>
  </si>
  <si>
    <t>太阳能路灯安装80盏。</t>
  </si>
  <si>
    <t>武定县法朗组太阳能路灯建设项目</t>
  </si>
  <si>
    <t>太阳能路灯安装55盏。</t>
  </si>
  <si>
    <t>武定县小龙潭组太阳能路灯建设项目</t>
  </si>
  <si>
    <t>太阳能路灯安装25盏。</t>
  </si>
  <si>
    <t>武定县火山组太阳能路灯建设项目</t>
  </si>
  <si>
    <t>武定县龙口村太阳能路灯建设项目</t>
  </si>
  <si>
    <t>武定县姚铭村委会太阳能路灯建设项目</t>
  </si>
  <si>
    <t>太阳能路灯安装10盏。</t>
  </si>
  <si>
    <t>武定县火山重点村打造建设项目</t>
  </si>
  <si>
    <t>火山村民小组整体提升改造。</t>
  </si>
  <si>
    <t>武定县大矣波村安装太阳能路灯建设项目</t>
  </si>
  <si>
    <t>太阳能路灯安装100盏。</t>
  </si>
  <si>
    <t>武定县赵家庄村安装太阳能路灯建设项目</t>
  </si>
  <si>
    <t>武定县龙潭村安装太阳能路灯建设项目</t>
  </si>
  <si>
    <t>武定县矣波村委会至文笔山、文笔山岔路口至芭蕉箐村安装太阳能路灯建设项目</t>
  </si>
  <si>
    <t>太阳能路灯安装200盏。</t>
  </si>
  <si>
    <t>武定县文笔山安装太阳能路灯建设项目</t>
  </si>
  <si>
    <t>武定县芭蕉箐安装太阳能路灯建设项目</t>
  </si>
  <si>
    <t>武定县小矣波村安装太阳能路灯建设项目</t>
  </si>
  <si>
    <t>武定县老干箐村安装太阳能路灯建设项目</t>
  </si>
  <si>
    <t>武定县小石头房村安装太阳能路灯建设项目</t>
  </si>
  <si>
    <t>武定县大石头房村安装太阳能路灯建设项目</t>
  </si>
  <si>
    <t>从恩路村岔路口至大石头房村100盏。</t>
  </si>
  <si>
    <t>武定县恩路村安装太阳能路灯建设项目</t>
  </si>
  <si>
    <t>从平田岔路口至恩路村80盏。</t>
  </si>
  <si>
    <t>武定县环州集镇治水治理建设项目</t>
  </si>
  <si>
    <t>污水管网完善建设项目管道全长968.5米。管网末端建污水处理厂2000平方米。</t>
  </si>
  <si>
    <t>武定县环州乡污水处理厂建设项目</t>
  </si>
  <si>
    <t>占地面积5亩，包括厂房建设、污水处理设备、绿化等。</t>
  </si>
  <si>
    <t>武定县插甸镇集镇污水处理场建设项目</t>
  </si>
  <si>
    <t>占地50亩，覆盖集镇及周边村庄约8000人的污水处理设施设备安装及处理系统。</t>
  </si>
  <si>
    <t>武定县高桥镇政务中心建设项目</t>
  </si>
  <si>
    <t>规划建设占地8亩政务服务中心，政务服务中心业务用房2500平方米，配套建设停车坪、服务站等附属设施。</t>
  </si>
  <si>
    <t>武定县高桥镇垃圾填埋场建设项目</t>
  </si>
  <si>
    <t>新建垃圾填埋场一座，用于处理垃圾焚烧后产生的固体垃圾和镇内建筑垃圾。</t>
  </si>
  <si>
    <t>武定县高桥镇建材交易市场建设项目</t>
  </si>
  <si>
    <t>新建10000平方米高桥镇综合建材批发、零售交易市场一个。</t>
  </si>
  <si>
    <t>五、工业</t>
  </si>
  <si>
    <t>武定县长冲石材物流中心建设项目</t>
  </si>
  <si>
    <t>新建不少于405亩石材仓储、交易市场。</t>
  </si>
  <si>
    <t>武定县工信商务科技局</t>
  </si>
  <si>
    <t>云南联会商博商贸有限公司木果甸汽车商贸物流城建设项目</t>
  </si>
  <si>
    <t>新建不少于67亩的汽车商贸物流城。</t>
  </si>
  <si>
    <t>云南联会商博商贸有限公司</t>
  </si>
  <si>
    <t>武定县废旧物品交易中心建设项目</t>
  </si>
  <si>
    <t>建设废旧物品交易设施。</t>
  </si>
  <si>
    <t>武定县农产品交易冷链物流中心建设项目</t>
  </si>
  <si>
    <t>新建、改造冷库、农残检测、农产品交易中心、停车场、办公区及购置冷藏专用运输车等。</t>
  </si>
  <si>
    <t>武定宏兴农副产品开发有限责任公司</t>
  </si>
  <si>
    <t>武定县白路中沟核桃种植专业合作社核桃加工冷链物流建设项目</t>
  </si>
  <si>
    <t>新建冷藏库4座1000立方米。</t>
  </si>
  <si>
    <t>武定县白路中沟核桃种植专业合作社</t>
  </si>
  <si>
    <t>武定县食用野生菌深加工，冷冻菌菇包、野生菌冻干菌菇包，鲜核桃，鲜板栗加工建设项目</t>
  </si>
  <si>
    <t>新建5座冷藏、冷冻库4000立方米。</t>
  </si>
  <si>
    <t>武定县兴裕食品有限公司</t>
  </si>
  <si>
    <t>武定县万德镇及东坡乡集贸市场建设项目</t>
  </si>
  <si>
    <t>万德镇、
东坡乡</t>
  </si>
  <si>
    <t>新建10亩集镇农集贸市场交易场所。</t>
  </si>
  <si>
    <t>武定县狮山镇城北批发零售综合市场建设项目</t>
  </si>
  <si>
    <t>2020-2025</t>
  </si>
  <si>
    <t>新建集农副产品、建材批发、零售为一体的综合农贸市场设施。</t>
  </si>
  <si>
    <t>武定县北昌商贸有限公司</t>
  </si>
  <si>
    <t>武定县特色餐饮娱乐街区建设项目</t>
  </si>
  <si>
    <t>集武定特色餐饮、娱乐、住宿于一体的特色街区。</t>
  </si>
  <si>
    <t>武定县湘振商务有限公司小营加油站建设项目</t>
  </si>
  <si>
    <t>新建二级加油站一座。</t>
  </si>
  <si>
    <t>武定湘振商务有限公司</t>
  </si>
  <si>
    <t>武定县益商贸有限公司武定润发加油站建设项目</t>
  </si>
  <si>
    <t>新建三级加油站一座。</t>
  </si>
  <si>
    <t>武定县中益商贸有限公司</t>
  </si>
  <si>
    <t>武定县中益商贸有限公司禄金加油站建设项目</t>
  </si>
  <si>
    <t>云南中胜石化有限公司武定加油站迁建建设项目</t>
  </si>
  <si>
    <t>新二级建加油站一座。</t>
  </si>
  <si>
    <t>云南中胜石化有限公司</t>
  </si>
  <si>
    <t>武定县英程加油站建设项目</t>
  </si>
  <si>
    <t>个人投资</t>
  </si>
  <si>
    <t>武定县鑫武加油站建设项目</t>
  </si>
  <si>
    <t>武定县腾辉加油站建设项目</t>
  </si>
  <si>
    <t>武定县德鑫石化有限公司润熙加油站建设项目</t>
  </si>
  <si>
    <t>武定德鑫石化有限公司</t>
  </si>
  <si>
    <t>武定县己衣客运物流集散中心建设项目</t>
  </si>
  <si>
    <t>新建一个客运物流集散中心。</t>
  </si>
  <si>
    <t>武定县白路镇商贸仓储物流中心建设项目</t>
  </si>
  <si>
    <t>新建标准化厂房、物流配送中心、综合楼，购置运输及其他设施设备，并配套道路、绿化、停车场、给排水和变配电等辅助工程。项目计划用地100亩。</t>
  </si>
  <si>
    <t>武定县金沙江热带作物仓储物流中心建设项目</t>
  </si>
  <si>
    <t>建设规模达20亩的金沙江热带作物仓储物流中心一个配套相关设施。</t>
  </si>
  <si>
    <t>武定县己衣镇朝阳安置点物流交易中心建设项目</t>
  </si>
  <si>
    <t>建设规模达15亩的物流交易中心一个配套相关设施。</t>
  </si>
  <si>
    <t>武定县狮山综合物流中心建设项目</t>
  </si>
  <si>
    <t>新建不少于300亩的集商贸物流、城市配送、公路港、邮政物流等综合物流服务中心。</t>
  </si>
  <si>
    <t>武定县二手车综合交易市场建设项目</t>
  </si>
  <si>
    <t>新建二手车综合交易市场。</t>
  </si>
  <si>
    <t>云南楷林药王谷花海农业有限责任公司民族药种质资源收集、整理及产业化基地建设项目</t>
  </si>
  <si>
    <t>收集民族药种质资源1000种，建设标准滇重楼种植示范田300亩，小苗培育区150亩，种子育苗区100亩，组培育苗区50亩；濒危药材100亩，建设综合业务用房3000平方米，培育新品种3-5个示范推广种植。</t>
  </si>
  <si>
    <t>云南楷林药王谷花海农业有限责任公司</t>
  </si>
  <si>
    <t>云南宝田农业科技有限公司优质滇重楼规模化种植及深加工产业基地建设项目</t>
  </si>
  <si>
    <t>建设滇重楼种子种苗规范化繁育基地500亩，滇重楼规模化规范化种植示范基地5000亩；建设年产1000吨牙粉、皮肤病喷剂、痔疮散剂、软坚散结清肝解毒的丸剂等彝药产品生产线1条；高品质道地药材交易中心。</t>
  </si>
  <si>
    <t>云南宝田农业科技有限公司</t>
  </si>
  <si>
    <t>云南珍草山农林开发有限公司林下特色中药材种植基地建设项目</t>
  </si>
  <si>
    <t>在狮山镇大公山建设林下特色中药材种植基地建设2500亩，其中滇重楼林下种植500亩，滇黄精林下种植1000亩，其它中药品种1000亩。</t>
  </si>
  <si>
    <t>云南珍草山农林开发有限公司</t>
  </si>
  <si>
    <t>武定县广农农业发展（武定县）有限公司藿香种植加工基地建设项目</t>
  </si>
  <si>
    <t>对藿香种苗繁育、规范化栽培、藿香初级加工包装、深加工提炼高纯度藿香油技术工艺进行系统研究开发，建设藿香种植基地3500亩，初加工藿香1000吨。</t>
  </si>
  <si>
    <t>广农农业发展（武定县）有限公司</t>
  </si>
  <si>
    <t>武定县特色中药材产业化建设项目</t>
  </si>
  <si>
    <t>建设银杏、岩白菜、淫羊藿、虎杖、黄柏等特色中药材种植基地5000亩，带动推广种植面积50000亩，研发浅加工、深加工技术，开发多种提取产品及制剂产品，打造种植-提取加工-销售一条龙特色产业链模式。</t>
  </si>
  <si>
    <t>武定县现代中药饮片（中药配方颗粒）生产加工基地建设项目</t>
  </si>
  <si>
    <t>建设研发、加工、检测、仓储物流基地50亩，中药颗粒配方加工厂1个，生产线2条，年加工中药配方颗粒5000吨。</t>
  </si>
  <si>
    <t>云南道地药业（武定）中药饮片有限公司附子、毒麻生产加工基地建设项目</t>
  </si>
  <si>
    <t>建设附子加工生产线1条,毒麻生产线1条,年加工附子鲜品450吨、附片1000吨，毒麻100吨，实现产值1.2亿元。</t>
  </si>
  <si>
    <t>云南道地药业（武定）中药饮片有限公司</t>
  </si>
  <si>
    <t>云南古润生物科技有限责任公司年产6.7吨精品大麻二酚（CBD)生产系建设项目</t>
  </si>
  <si>
    <t>项目占地约35亩，建两条精品大麻二酚（CBD）生产线；标准厂房、仓库14000平方米；办公场所2500平方米，宿舍楼1500平方米；与之配套的供、排水及消防设施。</t>
  </si>
  <si>
    <t>云南古润生物科技有限责任公司</t>
  </si>
  <si>
    <t>武定县现代生物医药（大麻二酚CBD）生产基地建设项目</t>
  </si>
  <si>
    <t xml:space="preserve">项目一期规划年产成品大麻二酚(CBD)3.5吨，处理大麻花叶600吨；二期逐步扩增产量，计划在五年内实现年产品大麻二酚(CBD)35吨的建设目标。
</t>
  </si>
  <si>
    <t>武定县中药材、生物医药产品交易市场及配送中心建设项目</t>
  </si>
  <si>
    <t>建设占地面积100亩、面向国内和东南亚的中药材、生物医药产品仓储物流和交易市场。</t>
  </si>
  <si>
    <t>武定县狮山镇高原特色现代农业科技示范园建设项目</t>
  </si>
  <si>
    <t>建设占地2000亩、集种子种苗繁育、示范种植、技术推广、旅游观光体验、农产品深加工于一体的现代田园性综合示范园高原特色现代农业科技示范园。</t>
  </si>
  <si>
    <t>武定县壮鸡产业化发展技术集成及示范建设项目</t>
  </si>
  <si>
    <t>新建云南地方特色肉蛋兼用型高端肉鸡品种培育基地，新建共性技术和关键技术研究、集成、实验和示范中心。</t>
  </si>
  <si>
    <t>武定县特色中药材产业发展研发创新中心建设项目</t>
  </si>
  <si>
    <t>建设占地50亩、集中药材种质资源收集、整理、种子种苗繁育、规范化种植、加工技术研发创新的技术平台。</t>
  </si>
  <si>
    <t>云南楷林药王谷花海农业有限公司</t>
  </si>
  <si>
    <t>武定县院士专家工作站建设项目</t>
  </si>
  <si>
    <t>围绕全县冶金建材、装备制造、高原特色现代农业、生物医药和大健康等。重点产业发展，建设冶金建材、装备制造产业技术领域专家工作站3个；建设高原特色现代农业、生物医药和大健康等产业技术领域专家工作站3个，院士工作站2个。</t>
  </si>
  <si>
    <t>武定新立钛业有限公司、云南武定永银农产品开发有限公司等企业</t>
  </si>
  <si>
    <t>武定县特色彝医彝药健康养生基地建设项目</t>
  </si>
  <si>
    <t>建设具有彝族中医食疗、药疗、功疗和外治、内治相结合的完善养生基地，打造楚雄州、云南省乃至全国重要的特色彝医彝药健康养生基地。</t>
  </si>
  <si>
    <t>武定县工业冶炼企业技改搬迁及环保设施建设项目</t>
  </si>
  <si>
    <t>对县内重点冶炼企业污染防治设施实施技改，进一步完善脱硫、降尘及在线自动监控设施，确保各相关企业污染物达标排放。</t>
  </si>
  <si>
    <t>武定县内重点冶炼企业</t>
  </si>
  <si>
    <t>武定县比米农牧科技有限公司生猪产业园建设项目</t>
  </si>
  <si>
    <t>总规划用地448亩，总建筑面积79304平方米，其中新建标准化猪舍（保育舍、妊娠舍、分娩舍）69658平方米，附属设施用房9646平方米。</t>
  </si>
  <si>
    <t>武定比米农牧科技有限公司</t>
  </si>
  <si>
    <t>武定县钛矿尾矿综合回收、利用建设项目</t>
  </si>
  <si>
    <t>新建年处理200万吨尾矿项目。</t>
  </si>
  <si>
    <t>武定县高岭土加工建设项目</t>
  </si>
  <si>
    <t>新建各乡镇高岭土开采及深加工生产线及其配套附属设施。</t>
  </si>
  <si>
    <t>武定县50万件卫生陶瓷产业园建设项目</t>
  </si>
  <si>
    <t>投资10亿元，规划用地400亩.建设年产50万件卫生陶资生产线、100万平方米建筑陶瓷生产线，3000吨大吨位压机、全自动抛光机、全自动储胚系统、先进锟道窑、智能化布料系统、整厂整线信息化管理系统。</t>
  </si>
  <si>
    <t>武定县高磷铁矿脱磷建设项目</t>
  </si>
  <si>
    <t>新建年产100万吨高磷铁矿脱磷生产线及其配套附属设施。</t>
  </si>
  <si>
    <t>武定县钛铁冶炼加工炊具等铸件建设项目</t>
  </si>
  <si>
    <t>新建年加工10万吨炊具等铸件生产线及其配套附属设施。</t>
  </si>
  <si>
    <t>武定县稀土加工建设项目</t>
  </si>
  <si>
    <t>新建各乡镇稀土加工生产线及其配套附属设施。</t>
  </si>
  <si>
    <t>武定县武星钛业公司钛渣技建设项目</t>
  </si>
  <si>
    <t>对钛渣生产线进行技改扩建。</t>
  </si>
  <si>
    <t>武星钛业公司</t>
  </si>
  <si>
    <t>武定县盛源钛业公司钛渣技建设项目</t>
  </si>
  <si>
    <t>武定盛源钛业公司</t>
  </si>
  <si>
    <t>武定县万鑫钛业公司钛渣技建设项目</t>
  </si>
  <si>
    <t>武定万鑫钛业公司</t>
  </si>
  <si>
    <t>武定县丽砂石材有限公司石材废渣综合利用及制造建设项目</t>
  </si>
  <si>
    <t>长冲新材料加工片区废渣综合利用，人造石材精深加工项目。</t>
  </si>
  <si>
    <t>武定丽砂石材有限公司</t>
  </si>
  <si>
    <t>龙蟒佰利联集团武定新立公司高钛渣生产线建设项目</t>
  </si>
  <si>
    <t>新建两条年产16万吨高钛渣生产线。</t>
  </si>
  <si>
    <t>龙蟒佰利联集团武定新立公司</t>
  </si>
  <si>
    <t>云南纳玉环保科技有限公司催化钛白技建设项目</t>
  </si>
  <si>
    <t>新建年产2万吨催化钛白粉技建设项目，新建一条生产线及配套设施。</t>
  </si>
  <si>
    <t>云南纳玉环保科技有限公司</t>
  </si>
  <si>
    <t>武定县绿色食品精深加工基地建设项目</t>
  </si>
  <si>
    <t>建设绿色食品深加工工厂5万平方米，分干果食品加工区、生鲜食品加工区和畜禽食品加工区三个特色加工区。</t>
  </si>
  <si>
    <t>南瑜邦环保科技有限责任公司飞灰无害化资源化综合利用建设项目</t>
  </si>
  <si>
    <t>规划占地80亩，一期建设年处理飞灰40万吨的生产线及配套附属设施，主要包括生产车间、仓库、综合楼等，二期扩建年处理飞灰35万吨的生产线，两期项目完成后达到年处理75万吨飞灰的能力。</t>
  </si>
  <si>
    <t>南瑜邦环保科技有限责任公司</t>
  </si>
  <si>
    <t>武定县医疗设备、体育休闲等钛材深加工建设项目</t>
  </si>
  <si>
    <t>建设通用材料（金属粉末）、医疗设备类、体育休闲类、日常生活类、航空航天类、海洋工程类钛材加工制造等项目。</t>
  </si>
  <si>
    <t>武定县五金机电园中园建设项目</t>
  </si>
  <si>
    <t>引进五金、家用电器等上下游产业链加工企业入驻禄金新型工业片区，形成产业聚集，打造园中园。</t>
  </si>
  <si>
    <t>武定县钛铁铜等矿产资源综合循环利用建设项目</t>
  </si>
  <si>
    <t>狮山镇、猫街镇、高桥镇</t>
  </si>
  <si>
    <t>对废弃矿山、废弃尾矿库资源进行回收利用，提高资源综合利用效益。</t>
  </si>
  <si>
    <t>武定县水电钛材一体化建设项目</t>
  </si>
  <si>
    <t>依托金沙江丰富的水电能源优势，加快实施绿色低碳水电钛加工一体化项目，提升绿色低碳水电，推动水电钛材产业一体化发展。</t>
  </si>
  <si>
    <t>武定县椅子甸高磷矿山开发及加工厂建设项目</t>
  </si>
  <si>
    <t>新建矿山开发利用、矿产品加工厂建设、矿产品加工生产线。</t>
  </si>
  <si>
    <t>武定县恒雄矿业有限公司改扩建（新建）建设项目</t>
  </si>
  <si>
    <t>投资5亿元，新建钒钛磁铁选矿厂；投资3亿元，将原日处理1500吨铜铁选厂扩建为日处理5000吨铜铁选厂。</t>
  </si>
  <si>
    <t>武定恒雄矿业有限公司</t>
  </si>
  <si>
    <t>武定县10万吨海绵钛建设项目</t>
  </si>
  <si>
    <t>引进1家民营企业建设10万吨海绵钛生产基地。</t>
  </si>
  <si>
    <t>武定县钛铁矿资源综合循环利用建设项目</t>
  </si>
  <si>
    <t>对武定现有开采矿山尾矿库和渣矿等资源进行回收利用，提高资源综合利用效率。</t>
  </si>
  <si>
    <t>云南滇中地区钒钛铁共生矿全资源化利用建设项目</t>
  </si>
  <si>
    <t>规划占地约71亩，建设钒钛铁共生矿全资源化利用中试基地，主要包括生产钛铁矿选矿350吨/日、钒渣3吨/日规模的中试生产车间，以及综合实验楼、宿舍楼4500平方米等。</t>
  </si>
  <si>
    <t>武定县利用元宝枫籽油综合开发顺-15-二十四碳烯酸建设项目</t>
  </si>
  <si>
    <t>按年产40吨NA以及年产20吨单体香料香叶基香叶醇的产能进行总体规划，分两期进行建设。</t>
  </si>
  <si>
    <t>武定县益成矿业有限公司年产10万吨高钛渣建设项目</t>
  </si>
  <si>
    <t>新建30KVA直流密闭电弧炉1座，钛渣研磨分级厂房；其他公辅设施依托原有设施。</t>
  </si>
  <si>
    <t>武定益成矿业有限公司</t>
  </si>
  <si>
    <t>武定县年产30万吨节能环保型氧化钙生产线建设项目</t>
  </si>
  <si>
    <t>规划土地100亩；建设年产30万吨节能环保型氧化钙生产线。</t>
  </si>
  <si>
    <t>武定县年生产60万吨活性氧化钙建设项目</t>
  </si>
  <si>
    <t>建设45万吨磷酸氢钙及25万吨饲料级磷酸二氢钙项目。</t>
  </si>
  <si>
    <t>武定县4000t/d新型干法熟料水泥生产线建设项目</t>
  </si>
  <si>
    <t>依托优质石灰石资源,拟引进投资企业投资10亿,建设武定4000t/d新型干法熟料水泥生产线。</t>
  </si>
  <si>
    <t>武定县2万吨中药饮片提取及3万吨药渣生产加工建设项目</t>
  </si>
  <si>
    <t>规划用地3万亩，建设2万吨重要饮片提取、3万吨要炸生产加工、保健食品加工生产线。</t>
  </si>
  <si>
    <t>武定县工业园区重点企业大气污染物自动监控系统及信息发布平台等配套设施建设项目</t>
  </si>
  <si>
    <t>新建监测平台。</t>
  </si>
  <si>
    <t>武定县钛材机械设备液压控制生产线建设项目</t>
  </si>
  <si>
    <t>拟引进工程机械高压液压控制阀生产企业,入住武定工业园区禄金新型工业片区建设年产2000套钛材工程机械高压液压控制阀生产。</t>
  </si>
  <si>
    <t>武定县年产5000吨酱菜加工生产线建设项目</t>
  </si>
  <si>
    <t>拟建设年产5000吨酱菜生产线，购置加工设备、化验检测设备，配套建设生产车间、仓库等。附属设施、产品研发中心等。</t>
  </si>
  <si>
    <t>武定县再生资源报废汽车拆解回收利用建设项目</t>
  </si>
  <si>
    <t>建设报废汽车临时存放区、拆解车间、汽车排污(排放废油、废液、废空调制冷剂、废催化剂)场所、旧零件仓库、各类产品临时贮存库、危险废物贮存库、一般固废贮存库。</t>
  </si>
  <si>
    <t>武定县年产4万吨岩矿棉保温材料生产建设项目</t>
  </si>
  <si>
    <t>新建外墙岩棉板、防水岩棉板、岩棉防火隔离带、矿棉保温板等保温材料生产线。</t>
  </si>
  <si>
    <t>武定县年产5万吨新型复合材料饮用水管件生产建设项目</t>
  </si>
  <si>
    <t>新建储装配车间、生产车间、研发基地、业务用房、宿舍及相关配套设施。</t>
  </si>
  <si>
    <t>武定县年产1万吨钛合金及钛合金锭生产建设项目</t>
  </si>
  <si>
    <t>建设年产1万吨钛合金及钛合金锭生产线。</t>
  </si>
  <si>
    <t>武定县锂离子电池设备制造生产线建设项目</t>
  </si>
  <si>
    <t>规划用地70亩，新建生产锂离子电池设备生产线。</t>
  </si>
  <si>
    <t>武定县钛铁矿开采加工销售建设项目</t>
  </si>
  <si>
    <t>该项目主要经营钛、铁矿开采、加工、销售；钛白粉、钛渣购销；市政道路工程、土木工程、房屋建筑工程、土石方工程施工；化工产品（不含危险化学品）销售；金属矿及非金属矿的销售。</t>
  </si>
  <si>
    <t>武定县白路镇石膏矿开采建设项目</t>
  </si>
  <si>
    <t>新建石膏矿开采生产线及其配套附属设施。</t>
  </si>
  <si>
    <t>武定县航天航空、零部件制造生产线建设项目</t>
  </si>
  <si>
    <t>新建航天航空、零部件制造生产线及其配套附属设施。</t>
  </si>
  <si>
    <t>武定县家电、电子和机械配件产业园建设项目</t>
  </si>
  <si>
    <t>规划用地200亩，建设武定县家电、电子和机械配件产业园。</t>
  </si>
  <si>
    <t>武定县钛材新能源物流车建设项目</t>
  </si>
  <si>
    <t>规划用地100万亩。建设武定县钛材新能源物流车工生产线。</t>
  </si>
  <si>
    <t>武定县茶叶深加工生产线建设项目</t>
  </si>
  <si>
    <t>规划用地100万亩。拟建设武定县茶叶深加工生产线。</t>
  </si>
  <si>
    <t>武定县板材加工建设项目</t>
  </si>
  <si>
    <t>规划用地20万亩。建设武定县层板加工建设生产线。</t>
  </si>
  <si>
    <t>武定县新能源设备的设计制造生产线建设项目</t>
  </si>
  <si>
    <t>规划用地50亩，建设新能源设备制造生产线。</t>
  </si>
  <si>
    <t>武定县利用钛材制造汽车零部件生产线建设项目</t>
  </si>
  <si>
    <t>规划用地50亩，新建利用钛材制造汽车零部件生产线。</t>
  </si>
  <si>
    <t>武定县利用钛材制造各种模具建设项目</t>
  </si>
  <si>
    <t>规划用地50亩，利用钛材制造各种模具生产线。</t>
  </si>
  <si>
    <t>武定县利用钛材生产电子电器生产线建设项目</t>
  </si>
  <si>
    <t>规划用地50亩，利用钛材生产电子电器生产线。</t>
  </si>
  <si>
    <t>武定县狮山镇梅子箐钛铁沙矿建设项目</t>
  </si>
  <si>
    <t>新建选矿厂、矿尾库、办公厂房、矿山道路等设施。</t>
  </si>
  <si>
    <t>武定县钛金三厂有限公司分洲矿山技建设项目</t>
  </si>
  <si>
    <t>新建选矿厂、沉沙池建设、办公厂房建设，对矿尾库技改扩建。</t>
  </si>
  <si>
    <t>武定县健丰经贸有限公司大荞地梁子钛砂矿技建设项目</t>
  </si>
  <si>
    <t>对选矿厂、矿尾库技改扩建、矿尾综合利用生产线、办公厂房建设。</t>
  </si>
  <si>
    <t>武定县健丰经贸有限公司</t>
  </si>
  <si>
    <t>云南新立有色金属有限公司武定县高钛渣厂花桥钛矿建设项目</t>
  </si>
  <si>
    <t>对矿山、选矿厂、矿尾库技改扩建，办公厂房建设。</t>
  </si>
  <si>
    <t>云南新立有色金属有限公司</t>
  </si>
  <si>
    <t>武定县丰源矿业经贸有限公司铺西平田钛选厂建设项目</t>
  </si>
  <si>
    <t>对矿山、选矿厂、矿尾库技改扩建、办公厂房建设。</t>
  </si>
  <si>
    <t>武定县丰源矿业经贸有限公司</t>
  </si>
  <si>
    <t>武定县玉宏冶炼厂搬迁建设项目</t>
  </si>
  <si>
    <t>新建高炉、除尘系统等，新建年生产高钛喳30万吨生产线。</t>
  </si>
  <si>
    <t>武定玉宏冶炼厂</t>
  </si>
  <si>
    <t>武定县全兴矿业有限公司新建荞地山铜铁矿地下开采建设项目</t>
  </si>
  <si>
    <t>新建3万立方/年地下开采生产线，办公厂房建设，进场道路建设。</t>
  </si>
  <si>
    <t>武定县全兴矿业有限公司</t>
  </si>
  <si>
    <t>武定县磐盛钛矿采选厂尾矿综合利用建设项目</t>
  </si>
  <si>
    <t>采选厂选矿厂建设、尾矿综合利I、进场道路、办公厂房建设。</t>
  </si>
  <si>
    <t>武定磐盛钛矿采选厂</t>
  </si>
  <si>
    <t>武定县多棱钛矿厂技建设项目</t>
  </si>
  <si>
    <t>对钬矿厂矿山、选矿厂、尾矿库技改扩建，办公厂房建设。</t>
  </si>
  <si>
    <t>武定多棱钛矿厂</t>
  </si>
  <si>
    <t>武定县田心乡火嘎村委会大水箐村高岭土生产基地建设项目</t>
  </si>
  <si>
    <t>建设厂区占地面积130亩、年处理原矿180万吨、产品60万吨、其中陶瓷级湿土50万吨、涂料级干粉10万吨的高岭土加工基地。</t>
  </si>
  <si>
    <t>武定县禄金工业片区机械装备产业集群建设项目</t>
  </si>
  <si>
    <t>引进资金、先进技术，建设重型机械、工程机械、大型钢构、液压机械件、机械结构件、汽车配件生产、摩托车零配件生产项目、小五金加工项目、小型农用工程机械等制造项目。</t>
  </si>
  <si>
    <t>武龙蟒佰利联新立钛业有限公司6000万方富余煤气综合利用建设项目</t>
  </si>
  <si>
    <t>富余煤气收集及外销周边企业工程建设。</t>
  </si>
  <si>
    <t>龙蟒佰利联新立钛业有限公司</t>
  </si>
  <si>
    <t>武定县新型墙材建设项目</t>
  </si>
  <si>
    <t>新建年产3000万块新型墙材生产线，混凝土搅拌等生产线。</t>
  </si>
  <si>
    <t>武定县工业废渣综合利用建设项目</t>
  </si>
  <si>
    <t>新建工业废渣分类利用生产线。</t>
  </si>
  <si>
    <t>云南谷娃农业科技发展有限公司绿色食品加工分装基地建设项目</t>
  </si>
  <si>
    <t>新建生产车间、辅助车间、综合业务用房、仓储库房、物流仓库、电商平台中心，建设菜籽油粮油1-1.5万吨、核桃油、野生菌、其它坚果、其他农副产品、五谷杂粮3绿色食品加工分装基地。</t>
  </si>
  <si>
    <t>云南谷娃农业科技发展有限公司</t>
  </si>
  <si>
    <t>云南瓷吏防水材料有限公司年产2000万平方米防水卷材生产基地建设项目</t>
  </si>
  <si>
    <t>建设生产车间、业务用房、宿舍等总建筑面积35407.56平方米。建设SBS防水卷材系列生产线、自粘防水卷材系列生产线，年产2000万平方米防水卷材。</t>
  </si>
  <si>
    <t>云南瓷吏防水材料有限公司</t>
  </si>
  <si>
    <t>武定县昆明振翔塑业有限公司年产3500吨PE隔离膜、4000万平方米长纤聚酯胎生产线建设项目</t>
  </si>
  <si>
    <t>建设PE隔离膜加工生产线4条，年产PE隔离膜3500吨。建设长纤聚酯胎布生产线，年产长纤聚酯胎4000万平方米。</t>
  </si>
  <si>
    <t>昆明振翔塑业有限公司</t>
  </si>
  <si>
    <t>武定县山东鑫佳宜门窗有限公司年产7万套防盗门建设项目</t>
  </si>
  <si>
    <t>项目占地约36亩，建设年产7万套防盗门生产线。</t>
  </si>
  <si>
    <t>山东鑫佳宜门窗有限公司</t>
  </si>
  <si>
    <t>武定县汽车配件生产线建设项目</t>
  </si>
  <si>
    <t>占地100亩，建设年产汽车铝轮毂10万件，底盘铝质部件10万件及其他配套部件。</t>
  </si>
  <si>
    <t>云南镇雄华玲商贸有限公司袜业生产仓储建设项目</t>
  </si>
  <si>
    <t>新建袜子、手套、裤袜生产线。</t>
  </si>
  <si>
    <t>云南镇雄华玲商贸有限公司</t>
  </si>
  <si>
    <t>武定县工业园区县城东南绿色产业片区建设项目</t>
  </si>
  <si>
    <t>对园区内的13块地块平整，挖方263万立方米，填方283万立方米；新型轻工业组团片区内的24块地块平整，挖方314万立方米，填方351万立方米；新建钢结构厂房30万平方米。</t>
  </si>
  <si>
    <t>武定工投公司</t>
  </si>
  <si>
    <t>武定县长冲石材片区基础设施建设及石材资源整合、技建设项目</t>
  </si>
  <si>
    <t>建设集石材开发、展示、销售、服务为一体，水电路等基础设施配套的石材基地，石材汇展中心、石材文化广场、精品展示区、加工区、仓储物流区、配件配套区、创意研发中心、综合服务区等。</t>
  </si>
  <si>
    <t>武定县禄金新型工业片区标准化厂房建设项目</t>
  </si>
  <si>
    <t>建设标准化厂房10万平方米。</t>
  </si>
  <si>
    <t>武定县禄金新型工业片区智慧市政基础设施建设项目</t>
  </si>
  <si>
    <t>配套建设智慧市政路网18.64公里，提升智慧交通、信息共享、监控设施；配套智慧供排水管网20公里；新建标准化厂房10万平方米。</t>
  </si>
  <si>
    <t>武定县长冲石材艺术工业园建设项目</t>
  </si>
  <si>
    <t>新建集开采加工、展示、销售、服务于一体的云南大型艺术石材工业旅游园。</t>
  </si>
  <si>
    <t>武定县禄金工业园区供排水建设项目</t>
  </si>
  <si>
    <t>规划占地48.43亩，建设供水厂、污水处理厂各一座，污水厂日处理污水1万立方米，供水工程日供水1万立方米。</t>
  </si>
  <si>
    <t>武定县产业园区长冲片区供排水建设项目</t>
  </si>
  <si>
    <t>项目占地50亩，建设5000d/t自来水厂一座，配套供水管网21.5公里，建4000d/t污水处理厂一座，配套管网8公里。</t>
  </si>
  <si>
    <t>武定县产业园区县城东南片区供排水建设项目</t>
  </si>
  <si>
    <t>建配套供、排水管网38.7公里及相应配套的消防、管沟等设施。</t>
  </si>
  <si>
    <t>武定县工业园区县城东南片基础设施建设-标准化厂房建设项目</t>
  </si>
  <si>
    <t>占地480亩，建标准化厂房20万平方米。</t>
  </si>
  <si>
    <t>武定县产业园区物业配套建设项目</t>
  </si>
  <si>
    <t>2023-2024</t>
  </si>
  <si>
    <t>建垃圾转运站3座，占地25亩，设置固定垃圾处理点6个，配垃圾清运车6辆。</t>
  </si>
  <si>
    <t>武定县产业园区县城东南片区道路改扩建建设项目</t>
  </si>
  <si>
    <t>对县城东南片区道路进行扩建。</t>
  </si>
  <si>
    <t>武定县医疗器械生产建设项目</t>
  </si>
  <si>
    <t>新建医疗器械生产线。</t>
  </si>
  <si>
    <t>武定县太阳能电池组生产建设项目</t>
  </si>
  <si>
    <t>建设太阳能电池组件生产线。</t>
  </si>
  <si>
    <t>武定县禄金工业片区机械装备产业集群招商建设项目</t>
  </si>
  <si>
    <t>新建厂房、办公室、宿舍、料场和加工厂、购置生产设备等。</t>
  </si>
  <si>
    <t>武定县彩印包装生产建设项目</t>
  </si>
  <si>
    <t>新建年产9000万条复膜塑料纺织袋生产线。</t>
  </si>
  <si>
    <t>武定县年产1200吨纳米水性防腐涂料建设项目</t>
  </si>
  <si>
    <t>规划用地30亩；建设年产1200吨纳米水性防腐涂料项目生产线。</t>
  </si>
  <si>
    <t>武定县利用钛材生产医疗设备研发中心建设项目</t>
  </si>
  <si>
    <t>武定县钛材新能源汽车充电站建设项目</t>
  </si>
  <si>
    <t>武定县石材资源整合开发加工建设项目</t>
  </si>
  <si>
    <t>武定县禄金制鞋建设项目</t>
  </si>
  <si>
    <t>建设年生产1200万双运动鞋生产线制鞋产业园。</t>
  </si>
  <si>
    <t>武定县产业园区县城东南绿色产业片区建设项目</t>
  </si>
  <si>
    <t>绿色产业组团园区、新型轻工业组团片区基础配套设施建设，新建钢结构厂房30万平方米。</t>
  </si>
  <si>
    <t>武定县年产30万吨改性膨润土建设项目</t>
  </si>
  <si>
    <t>经营场地、设备等。</t>
  </si>
  <si>
    <t>云南岳拓新材料有限公司</t>
  </si>
  <si>
    <t>武定县绿色食品深加工基地建设项目</t>
  </si>
  <si>
    <t>武定县年产5万吨废旧轮胎循环利用建设项目</t>
  </si>
  <si>
    <t>武定县HDPE管材、滴灌带、管件及电线电缆研发生产销售建设项目</t>
  </si>
  <si>
    <t>规划用地50亩；新建HDPE管材、滴灌带、微喷带、给排水管材等设施。</t>
  </si>
  <si>
    <t>武定县塑料薄膜生产建设项目</t>
  </si>
  <si>
    <t>投资5亿元，规划用地200亩。建设塑料薄膜生产线。</t>
  </si>
  <si>
    <t>武定县狮山温泉旅游度假小镇智慧化建设项目</t>
  </si>
  <si>
    <t>建设美食彩码APP+NFC智慧店智慧温泉SPA、智慧美食、等智慧化功能。</t>
  </si>
  <si>
    <t>武定县广电网络公司</t>
  </si>
  <si>
    <t>武定县乡镇环境空气适时监测及数据信息平台建设项目</t>
  </si>
  <si>
    <t>武定县狮山镇镇生活垃圾分类收运焚烧发电一体化建设项目</t>
  </si>
  <si>
    <t>建设二次分拣中心及大件垃圾处置中心，智慧垃圾分类管理系统1套;处理量的焚烧发电厂一座。</t>
  </si>
  <si>
    <t>武定县环州酒包装及产业化发展建设项目</t>
  </si>
  <si>
    <t>拟引进实力强的企业，对现有生产工艺及资源进行整合，开展瓶装白酒生产并包装销售。</t>
  </si>
  <si>
    <t>武定县生物制造业及产业化发展建设项目</t>
  </si>
  <si>
    <t>以云南白药集团白路关坡基地为依托，开展野生药物，续断、臭灵丹、仙鹤草和附子等彝药收集及良种源选育，大力发展中草药种植加工。</t>
  </si>
  <si>
    <t>武定县工信商务科技局              环州乡人民政府</t>
  </si>
  <si>
    <t>武定县田心乡鸡街子钛铁矿开发建设项目</t>
  </si>
  <si>
    <t>钛铁矿开发。</t>
  </si>
  <si>
    <t>武定县插甸镇石雕石刻特色小镇建设项目</t>
  </si>
  <si>
    <t>整合提升3.77千米²石材园区，开发石雕石刻，利用芭蕉、团结坝2个水库资源，新建插甸小集镇，打造插甸集镇和长冲石材园区互动连体发展的特色小镇。</t>
  </si>
  <si>
    <t>武定县长冲石材园区石材整合项目及大型综合建材市场建设项目</t>
  </si>
  <si>
    <t>通过招商引资引进大型企业对现有42家企业进行整合，将违法用地合理化、延伸产业链使产品提质增效、品牌打造、资源优化配置、环保系统建立等；利用核心区位优势，将现有闲置的20余家加工厂进行木材、冶金、陶瓷、玻璃、工程塑料、复合材料等综合建材市场。</t>
  </si>
  <si>
    <t>武定县长冲新型建筑材料片区项目</t>
  </si>
  <si>
    <t>土地、水电路管网配套。</t>
  </si>
  <si>
    <t>武定县白路镇芒硝矿开发建设项目</t>
  </si>
  <si>
    <t>小井芒硝矿开发，年产无水芒硝矿4万吨。</t>
  </si>
  <si>
    <t>武定县建筑渣土砖生产建设项目</t>
  </si>
  <si>
    <t>建设生产1.2亿块建筑渣土砖厂。</t>
  </si>
  <si>
    <t>武定县垃圾焚烧发电建设项目</t>
  </si>
  <si>
    <t>建设日处理600吨垃圾焚烧发电厂。</t>
  </si>
  <si>
    <t>武定县光伏农业发电建设项目</t>
  </si>
  <si>
    <t>新建35KV农业光伏发电场。</t>
  </si>
  <si>
    <t>武定县陶瓷工艺品生产建设项目</t>
  </si>
  <si>
    <t>建设年生产250万件陶瓷品生产线。</t>
  </si>
  <si>
    <t>武定县硅藻基生态板材生产建设项目</t>
  </si>
  <si>
    <t>建设800万平方米硅藻基生态板材生产线。</t>
  </si>
  <si>
    <t>武定县狮山大村养殖业建设项目</t>
  </si>
  <si>
    <t>发展60户养殖大户。</t>
  </si>
  <si>
    <t>武定县九厂小箐村汽车修理厂建设项目</t>
  </si>
  <si>
    <t>新建九厂小箐村汽车修理厂一个。</t>
  </si>
  <si>
    <t>武定县马厂箐水村手机信号台工程建设项目</t>
  </si>
  <si>
    <t>滑坡村委会马场箐村手机信号台。</t>
  </si>
  <si>
    <t>武定县滑坡村委会马厂箐村手机信号台工程建设项目</t>
  </si>
  <si>
    <t>滑坡村委会网络宽带建设。</t>
  </si>
  <si>
    <t>武定县椅子甸村委会玫瑰花加工建设项目</t>
  </si>
  <si>
    <t>新建玫瑰花加工厂一个，征地6亩。</t>
  </si>
  <si>
    <t>武定县椅子甸村委会5G网络建设项目</t>
  </si>
  <si>
    <t>实现5G网络全覆盖。</t>
  </si>
  <si>
    <t>武定县火山矿泉水厂建设项目</t>
  </si>
  <si>
    <t>火山新建矿泉水厂1个。</t>
  </si>
  <si>
    <t>武定县猫街镇铜铁矿资源开发和资源循环利用建设项目</t>
  </si>
  <si>
    <t>整合新建铜铁矿选厂一座，对猫街境内10座原采选厂尾矿进行资源综合利用开发。</t>
  </si>
  <si>
    <t>武定县猫街镇龙庆关小村纯天然山泉建设项目</t>
  </si>
  <si>
    <t>占地15亩，新建厂房2000平方米、水质检测用房200平方米和办公用房200平方米和设备购买等。</t>
  </si>
  <si>
    <t>六、数字</t>
  </si>
  <si>
    <t>武定县禄金工业园区物流中心建设项目</t>
  </si>
  <si>
    <t>新建不少于100亩重点服务禄金工业园区冶金、化工、矿产品等工业物流，承接滇川大通道物流仓储。</t>
  </si>
  <si>
    <t>武定县“互联网+物流”一站式新型智慧物流中心建设项目</t>
  </si>
  <si>
    <t>新建冷库4000立方米以及附属配套设施，建分拣快递物流分拨中转区1500平方米，新建仓储区1500平方米，设备购置等。</t>
  </si>
  <si>
    <t>云南武定永银农产品开发有限公司</t>
  </si>
  <si>
    <t>武定县电商产业园建设项目</t>
  </si>
  <si>
    <t>在现有的电子商务公共服务中心的基础上进行改造提升，搭建培训孵化平台，构建供应链服务平台，提升电商产业园的服务水平。</t>
  </si>
  <si>
    <t>武定县域科技成果转化中心建设项目</t>
  </si>
  <si>
    <t>建设县域科技成果转化中心，运营，为转移转化提供孵化、培育等公共服务，推进区域科技创新和科技成果转化。</t>
  </si>
  <si>
    <t>武定县科技展览馆建设项目</t>
  </si>
  <si>
    <t>建设占地面积6000平方米、集各种标本、实物、模型、互动体验设施、多媒体互动和演示设施传播现代科技知识。</t>
  </si>
  <si>
    <t>武定县科技孵化中心建设项目</t>
  </si>
  <si>
    <t>规划建设用地50亩，孵化场地面积10000平方米，为科技型中小企业提供市场推广和培训等方面的服务。</t>
  </si>
  <si>
    <t>武定县5G基站建设项目</t>
  </si>
  <si>
    <t>5G基站、新建铁塔、机房、外市电、配套基础设施；外市电扩容改造、开关电源扩容改造、支臂改造、塔体加固等建设。</t>
  </si>
  <si>
    <t>中国铁塔股份有限公司楚雄州分公司</t>
  </si>
  <si>
    <t>武定县光网及家庭宽带建设项目</t>
  </si>
  <si>
    <t>新建杆路、光缆、光纤宽带端口等。</t>
  </si>
  <si>
    <t>中国电信股份有限公司武定分公司、中国联通楚雄州分公司、中国移动武定分公司</t>
  </si>
  <si>
    <t>武定县电信普遍服务试点建设项目</t>
  </si>
  <si>
    <t>新建4G基站(含接入光缆及附属设施）。</t>
  </si>
  <si>
    <t>中国电信股份有限公司武定分公司</t>
  </si>
  <si>
    <t>武定县基础网络核心设备更新优化建设项目</t>
  </si>
  <si>
    <t>波分传设备更新、IPRAN设备、BARS汇聚设备更新。</t>
  </si>
  <si>
    <t>武定县移动智能屋建设项目</t>
  </si>
  <si>
    <t>建设面积2万平方米的移动智能屋生产车间</t>
  </si>
  <si>
    <t>武定县半导体芯片建设项目</t>
  </si>
  <si>
    <t>规划用地200万亩。建设武定县半导体芯片生产线。</t>
  </si>
  <si>
    <t>武定县工业互联网建设项目</t>
  </si>
  <si>
    <t>狮山镇、插甸镇</t>
  </si>
  <si>
    <t>在现有规模工业企业、未来五年中发展的较好的工业企业中建设安全、环保、能源等信息化平台，提高企业生产能力。</t>
  </si>
  <si>
    <t>武定县云启坤农产品仓储销售建设项目</t>
  </si>
  <si>
    <t>项目占地约15亩，建设生产车间4000平方米，综合楼500平方米、员工宿舍400平方米，电子商务直播中心及其他配套设施。</t>
  </si>
  <si>
    <t>武定云启坤农产品贸易有限公司</t>
  </si>
  <si>
    <t>武定县县城CI米基础平台（信息模型)建设项目</t>
  </si>
  <si>
    <t>建设数字化、三维城市空间模型和城市信息的有机综合体。</t>
  </si>
  <si>
    <t>武定县数字农业建设项目</t>
  </si>
  <si>
    <t>原始数据采集、传输、汇总、管理、应用基础设施，建立健全农业农村数据采集体系。</t>
  </si>
  <si>
    <t>武定县信息化智慧课堂建设项目</t>
  </si>
  <si>
    <t>为全县所有学校实施智慧课堂建设，共计配置设备和软件226套，配置学生电子书包28994套。</t>
  </si>
  <si>
    <t>武定县有线电视光缆工程建设项目</t>
  </si>
  <si>
    <t>建设11个乡镇133个村委会有线电视光缆入户联网工程。</t>
  </si>
  <si>
    <t>武定县智慧城市运营指挥中心及配套工程一体化建设项目</t>
  </si>
  <si>
    <t>建设智慧城市管理监督指挥中，搭建智慧环卫、智慧园林、智慧市政、智慧城管、智慧执法城市管理系统。</t>
  </si>
  <si>
    <t>武定县智慧小区物业管理系统建设项目</t>
  </si>
  <si>
    <t>建设智慧小区物业管理中心、配套智能视频监控系统等。</t>
  </si>
  <si>
    <t>武定县融媒体中心（广播电视传输中心）建设项目</t>
  </si>
  <si>
    <t>建设5000平方米的县融媒体中心（广播电视传输中心）。</t>
  </si>
  <si>
    <t>武定县融媒体中心</t>
  </si>
  <si>
    <t>武定县广播电视中央地面无线数字化补点建设项目</t>
  </si>
  <si>
    <t>在除县城外的各乡镇建设10个中央广播电视无线数字化覆盖发射台站。</t>
  </si>
  <si>
    <t>武定县应急广播升级改造建设项目</t>
  </si>
  <si>
    <t>新建应急广播播出终端200个，升级改造已建的589个播出终端。</t>
  </si>
  <si>
    <t>武定县智慧广电建设项目</t>
  </si>
  <si>
    <t>运用5G网络促进高清视听业务，全面提升综合信息服务能力，加强舆论引导，抢占舆论阵地。</t>
  </si>
  <si>
    <t>武定县融媒体生产平台建设项目</t>
  </si>
  <si>
    <t>建设武定县融媒体中心节目生产发布平台。</t>
  </si>
  <si>
    <t>武定县融媒体中心5G平台建设项目</t>
  </si>
  <si>
    <t>实现5G网络下的高性能真4K直播，实现敏捷的远程视频统一调度、管理、制作和分发。</t>
  </si>
  <si>
    <t>武定县电信基础网络核心设备更新优化建设项目</t>
  </si>
  <si>
    <t>波分传设备更新、IPRAN设备、BARS汇聚设备合计更新30台。</t>
  </si>
  <si>
    <t>电信武定分公司</t>
  </si>
  <si>
    <t>武定县狮山镇区域和重点工业园区电信5G无线网络建设项目</t>
  </si>
  <si>
    <t>新建150个5G基站（含接入光缆及附属设施）。</t>
  </si>
  <si>
    <t>武定县狮山镇区域及乡镇集镇新建区域电信光网覆盖建设项目</t>
  </si>
  <si>
    <t>新建光缆100公里、光纤宽带端口5000线。</t>
  </si>
  <si>
    <t>武定县环州乡移动通讯工程建设项目</t>
  </si>
  <si>
    <t>在乡境内增设移动、联通、电信等移动通讯网络基站，使全乡所有20户以上自然村通移动讯号和互联网络。</t>
  </si>
  <si>
    <t xml:space="preserve">武定县移动公司         </t>
  </si>
  <si>
    <t>武定县家庭宽带建设项目</t>
  </si>
  <si>
    <t>覆盖县城内所有盲区。</t>
  </si>
  <si>
    <t>武定县插甸镇村镇视频监控系统建设项目（涵盖村组）</t>
  </si>
  <si>
    <t>在全镇142个村民小组安装城市视频监控系统及远程视频会议终端。</t>
  </si>
  <si>
    <t>武定县白路镇5G通信网络建设项目</t>
  </si>
  <si>
    <t>在白路集镇和97个自然村新建5G通信网路基站100余个。</t>
  </si>
  <si>
    <t>武定县白路镇平安城市系统建设项目</t>
  </si>
  <si>
    <t>在106个村民小组安装闭路监控系统及其附属设备。</t>
  </si>
  <si>
    <t>武定县红土田社区5G网络升级建设项目</t>
  </si>
  <si>
    <t>武定县狮山镇5G网络建设项目</t>
  </si>
  <si>
    <t>涉及10个村民小组。</t>
  </si>
  <si>
    <t>武定县电信、移动宽带线路建设改造建设项目</t>
  </si>
  <si>
    <t>新建小龙潭、改造其余9个村民小组。</t>
  </si>
  <si>
    <t>武定县通讯网络建设项目</t>
  </si>
  <si>
    <t>基站2座。</t>
  </si>
  <si>
    <t>武定县猫街镇“互联网+物流”一站式新型智慧物流中心建设项目</t>
  </si>
  <si>
    <t>新建“互联网+物流”一站式新型智慧物流中心一座。</t>
  </si>
  <si>
    <t>武定县城市智慧停车场建设项目</t>
  </si>
  <si>
    <t>新建3个城市智慧公共停车场，总规划用地面积31.89亩，共建设公共停车位840个，共配建充电桩126座。</t>
  </si>
  <si>
    <t>武定县市容环境及便民基础设施提升项目</t>
  </si>
  <si>
    <t>1.建设80位智能立体停车库（农贸市场）一座；2.建设80位智能立体停车库（商业步行街）一座； 3.建设环境卫生基础设施一批。</t>
  </si>
  <si>
    <t>武定县乡镇CI米基础平台（信息模型)建设项目</t>
  </si>
  <si>
    <t>2022-2028</t>
  </si>
  <si>
    <t>以武定县城市信息数据为基础，建立起三维城市空间模型和城市信息的有机综合体。</t>
  </si>
  <si>
    <t>七、农业</t>
  </si>
  <si>
    <t>（一）基础设施类</t>
  </si>
  <si>
    <t>武定县宜居乡村建设项目</t>
  </si>
  <si>
    <t>在全县130个行政村实施基础设施建设。</t>
  </si>
  <si>
    <t>武定县农村人居环境提升工程建设项目</t>
  </si>
  <si>
    <t>建设提档升级型村庄336个，村庄公共场所环境提升，建立管护机制。</t>
  </si>
  <si>
    <t>武定县农田建设项目</t>
  </si>
  <si>
    <t>农田建设200000亩。</t>
  </si>
  <si>
    <t>武定县水肥一体化设施农业建设项目</t>
  </si>
  <si>
    <t>建设10万亩农业生产基地。</t>
  </si>
  <si>
    <t>武定县水稻生产功能区建设项目</t>
  </si>
  <si>
    <t>在10万亩水田基础上，建设8万亩旱改水生产基地。</t>
  </si>
  <si>
    <t>武定县机耕路建设项目</t>
  </si>
  <si>
    <t>在全县1000个自然村建设机耕路，每个村建设5公里，共建设5000公里。</t>
  </si>
  <si>
    <t>武定县2000亩高标准池塘提升改造工程建设项目</t>
  </si>
  <si>
    <t>100亩连片池坝塘，通过“一改五化”高标准提升改造。</t>
  </si>
  <si>
    <t>武定县田心乡鸡街子大沟修复建设项目</t>
  </si>
  <si>
    <t>返修水轮泵沟防渗修复4.2公里。</t>
  </si>
  <si>
    <t>武定县田心乡鸡街子吕家至大板桥小沟修复建设项目</t>
  </si>
  <si>
    <t>返修吕家至大板桥小沟2.7公里，涉及农田共300亩，农户200户，812人。</t>
  </si>
  <si>
    <t>武定县田心乡鸡街子倍垃节小沟修复建设项目</t>
  </si>
  <si>
    <t>康增倍垃节小沟2.2公里，涉及面积60亩，建设规格30*30*30。</t>
  </si>
  <si>
    <t>武定县田心乡鸡街子上村小沟修复建设项目</t>
  </si>
  <si>
    <t>上村新村小沟2.5公里，30×40×40灌溉面积300亩，农户52户，203人。</t>
  </si>
  <si>
    <t>武定县田心乡鸡街子小沟修复建设项目</t>
  </si>
  <si>
    <t>哨子嘎小沟4公里，20×40×40灌溉面积300亩，农户88户，286人。</t>
  </si>
  <si>
    <t>武定县田心乡鸡街子光山箐小沟修复建设项目</t>
  </si>
  <si>
    <t>光山箐小沟4公里，30×40×40灌溉200亩，农户50户，200人。</t>
  </si>
  <si>
    <t>武定县田心乡鸡街子片区综合开发建设项目</t>
  </si>
  <si>
    <t>在吕家村上坝新建上水坝，新建水轮泵灌溉沟,新建田间机耕路。</t>
  </si>
  <si>
    <t>武定县田心乡鲁期片区综合开发建设项目</t>
  </si>
  <si>
    <t>在老把村新建上水坝，新建水轮泵灌溉沟,新建田间机耕路6千米，灌溉面积900亩。</t>
  </si>
  <si>
    <t>武定县白路镇新式标准化烤房建设项目</t>
  </si>
  <si>
    <t>新建标准化烤房2000座。</t>
  </si>
  <si>
    <t>武定县万德镇高标准农田建设项目</t>
  </si>
  <si>
    <t>平整土地2.5万亩，配套三面光沟渠，机耕路硬化高标准农田建设项目。</t>
  </si>
  <si>
    <t>武定县万德镇土地开发整理建设项目</t>
  </si>
  <si>
    <t>在万德7个村委会平整土地28000亩，配套三面光沟渠130千米，机耕路110千米。</t>
  </si>
  <si>
    <t>武定县环州乡滔谷等7个村委会高标准基本农田建设项目</t>
  </si>
  <si>
    <t>建设规模421.62公顷，新增耕地27.28公顷。</t>
  </si>
  <si>
    <t>武定县环州乡他贞等8个村委会土地整理建设项目</t>
  </si>
  <si>
    <t>开展农用地整治，建设规模323.42公顷，新增耕地25.49公顷。</t>
  </si>
  <si>
    <t>武定县己衣镇己衣及板桥片区综合开发工程建设项目</t>
  </si>
  <si>
    <t>开挖机耕路，建设水池，新建和修复小坝塘，架设主管道和滴管。</t>
  </si>
  <si>
    <t>武定县猫街镇永泉村委会扫渣坡至宝田农业重楼种植基地产业公路建设项目</t>
  </si>
  <si>
    <t>浇筑C25混凝土路面2800米、宽4米、厚0.25米（含水稳层）。</t>
  </si>
  <si>
    <t>武定县猫街镇三家村村委会小流域治理建设项目</t>
  </si>
  <si>
    <t>整治烂泥箐片区土地2000亩、修建烂泥箐至小石桥三面光沟渠5600米。</t>
  </si>
  <si>
    <t>武定县猫街镇白云庵村委会片区综合开发建设项目</t>
  </si>
  <si>
    <t>整治土地3600亩、新建机构路7000米、三面光沟渠7000米。</t>
  </si>
  <si>
    <t>武定县猫街镇大厂村委会至大厂村民小组路基路面建设项目</t>
  </si>
  <si>
    <t>浇筑C20混凝土路面4800米、宽3米、厚0.2米。</t>
  </si>
  <si>
    <t>武定县高桥镇玉龙河生态环境综合治理工程建设项目</t>
  </si>
  <si>
    <t>建设长江中上游勐果河流域高桥段5.1公里生态环境综合治理工程。</t>
  </si>
  <si>
    <t>武定县东坡乡以赤叨片区提水工程建设项目</t>
  </si>
  <si>
    <t>新建300米³蓄水池一个，30平方米管理房。村组路安防设施建设警示牌等。</t>
  </si>
  <si>
    <t>武定县利米村柑桔产业园建设项目</t>
  </si>
  <si>
    <t>在利米村泥汗勒村建设1000亩柑桔产业基地，配套建设提水站一座，机耕路8公里。</t>
  </si>
  <si>
    <t>武定县蔬菜设施农业产业园建设项目</t>
  </si>
  <si>
    <t>建设夏秋冷凉蔬菜基地10万亩；冬春蔬菜基地10万亩。</t>
  </si>
  <si>
    <t>武定县蔬菜工厂化产业园建设项目</t>
  </si>
  <si>
    <t>高桥镇、猫街镇</t>
  </si>
  <si>
    <t>建设夏秋冷凉蔬菜工厂1万亩。</t>
  </si>
  <si>
    <t>武定县己衣镇热区经济林果种植水利设施配套建设项目</t>
  </si>
  <si>
    <t>巩固芒果种植，开挖机耕路，建设水池，新建和修复小坝塘，架设主管道、滴管。</t>
  </si>
  <si>
    <t>武定县田心乡鸡街子沙泽坝小沟修复建设项目</t>
  </si>
  <si>
    <t>沙泽坝小沟3公里，30×40×40康增60亩。</t>
  </si>
  <si>
    <t>武定县田心乡鸡街子田坝小沟修复建设项目</t>
  </si>
  <si>
    <t>贺家、节碳、郑家、下村、田坝小沟6公里。</t>
  </si>
  <si>
    <t>武定县田心乡鸡街子郑家大桥小沟修复建设项目</t>
  </si>
  <si>
    <t>郑家大桥小沟2公里，20×40×40100亩，农户28户110人。</t>
  </si>
  <si>
    <t>武定县白路镇高效节水农业建设项目</t>
  </si>
  <si>
    <t>建设机耕路，高效节水农业配套设施，农业配套水池、架设输水管道。</t>
  </si>
  <si>
    <t>武定县高桥镇高标准农田建设项目</t>
  </si>
  <si>
    <t>规划建设17个行政村高标准农田建设3万亩。</t>
  </si>
  <si>
    <t>武定县高桥镇兽医实验室建设项目</t>
  </si>
  <si>
    <t>完成1个乡镇兽医实验室建设。</t>
  </si>
  <si>
    <t>武定县花果山移民安置点500亩大棚建设项目</t>
  </si>
  <si>
    <t>花果山移民安置点500亩大棚建设。</t>
  </si>
  <si>
    <t>武定县新民村委会芒果基地建设项目</t>
  </si>
  <si>
    <t>新民组、大地上组2500亩芒果基地基础建设。</t>
  </si>
  <si>
    <t>武定县安德片区田园农场综合体开发建设项目（文化旅游）</t>
  </si>
  <si>
    <t>建设现代农场展厅及现代农庄8000平方米，田园道路硬化6公里，道路绿化6公里。</t>
  </si>
  <si>
    <t>武定县安德美丽村庄建设项目</t>
  </si>
  <si>
    <t>安德村风貌提升改造建设，在迎头山新建一所康体养老服务中心。</t>
  </si>
  <si>
    <t>武定县安德片区设施农业建设项目（插甸农夫牌原生态农产品生产加工）</t>
  </si>
  <si>
    <t>高标准现代农业蔬菜大蓬1000亩，建设沟渠基础配套10公里。</t>
  </si>
  <si>
    <t>武定县乐茂河美丽村庄建设项目</t>
  </si>
  <si>
    <t>实施16个村民小组美丽村庄建设项目。</t>
  </si>
  <si>
    <t>武定县古普美丽村庄建设项目</t>
  </si>
  <si>
    <t>实施10个村民小组美丽村庄建设项目。</t>
  </si>
  <si>
    <t>武定县康照美丽村庄建设项目</t>
  </si>
  <si>
    <t>建设、完善公共设施，突出民族特色，提升住房民族文化元素。</t>
  </si>
  <si>
    <t>武定县康照片区设施农业建设项目</t>
  </si>
  <si>
    <t>新建农产品储藏及中转站1个，完善交易市场公共基础设施，新建发电站1个。</t>
  </si>
  <si>
    <t>武定县和尚庄美丽村庄建设项目</t>
  </si>
  <si>
    <t>实施8个村民小组基础设施等建设项目。</t>
  </si>
  <si>
    <t>武定县和尚庄片区设施农业建设项目（插甸农夫牌原生态农产品生产加工）</t>
  </si>
  <si>
    <t>建1100亩高标准农田建设项目。</t>
  </si>
  <si>
    <t>武定县上沾良美丽村庄建设项目</t>
  </si>
  <si>
    <t>建800亩高标准农田建设项目。</t>
  </si>
  <si>
    <t>武定县安拉美丽村庄建设项目</t>
  </si>
  <si>
    <t>实施14个村民小组美丽村庄建设项目。</t>
  </si>
  <si>
    <t>武定县安拉片区设施农业建设项目</t>
  </si>
  <si>
    <t>新开挖机耕路、硬化；种植柑橘，大麻、豌豆、建设养殖小区。</t>
  </si>
  <si>
    <t>武定县上沾良片区设施农业建设项目</t>
  </si>
  <si>
    <t>新开挖机耕路、建设发电站、种植豌豆、山药、大白菜、中草药、烤烟、实施生猪、牛、羊和武定壮鸡养殖。</t>
  </si>
  <si>
    <t>武定县增益美丽村庄建设项目</t>
  </si>
  <si>
    <t>活动场所提升改造、排污网管和垃圾焚烧处理厂建设。</t>
  </si>
  <si>
    <t>武定县增益片区设施农业建设项目</t>
  </si>
  <si>
    <t>增益村委会等7个自然村片区设施农业发展项目建设2000亩</t>
  </si>
  <si>
    <t>武定县哪吐片区设施农业发展项目（插甸农夫牌原生态农产品生产加工）</t>
  </si>
  <si>
    <t>哪吐10个自然村的设施农业发展项目建设2000亩。</t>
  </si>
  <si>
    <t>武定县猫街镇农业产业强镇建设项目</t>
  </si>
  <si>
    <t>对15个村委会6.5万亩高标准农田建设。</t>
  </si>
  <si>
    <t>武定县猫街镇“美丽乡村”建设项目</t>
  </si>
  <si>
    <t>128个自然村“美丽乡村”示范点建设。</t>
  </si>
  <si>
    <t>武定县猫街镇迤纳厂土高炉文物保护基地建设项目</t>
  </si>
  <si>
    <t>新建迤纳厂土高炉文物保护观光园，种植四季桃林，云南红，花卉，新建观光步道。</t>
  </si>
  <si>
    <t>武定县猫街镇农村人居环境美化亮化提升工程建设项目</t>
  </si>
  <si>
    <t>实施厕所革命，安装太阳能路灯，建公共停车场，治理排污渠道。</t>
  </si>
  <si>
    <t>武定县猫街镇农村危房抗震安居工程建设项目</t>
  </si>
  <si>
    <t>计划改造农村危房800户，主要推广农户自主建设。</t>
  </si>
  <si>
    <t>武定县猫街镇三家村片区农业农村综合开发建设项目</t>
  </si>
  <si>
    <t>实施三家村片区土地整形，农田水利工程项目，公路硬化，机耕路。</t>
  </si>
  <si>
    <t>武定县阿过咪村委会以纳古水果基地建设项目</t>
  </si>
  <si>
    <t>以纳古村千亩水果基地及管池配套工程。</t>
  </si>
  <si>
    <t>武定县阿过咪以纳古河道治理及蔬菜基地建设项目</t>
  </si>
  <si>
    <t>自乌河以纳古段3公里河道治理及300亩蔬菜基地建设。</t>
  </si>
  <si>
    <t>武定县环州乡环州村高标准基本农田建设项目</t>
  </si>
  <si>
    <t>建设规模420.01公顷，新增耕地30.13公顷。</t>
  </si>
  <si>
    <t>武定县环州乡农村居民点土地整治建设项目</t>
  </si>
  <si>
    <t>开展农村居民点土地整治，建设规模10.31公顷，新增耕地5.58公顷。</t>
  </si>
  <si>
    <t>武定县环州乡农业产业化示范建设项目</t>
  </si>
  <si>
    <t>做好土地流转，引进农业龙头企业，强化科技支撑。</t>
  </si>
  <si>
    <t>武定县环州乡美丽村庄工程建设项目</t>
  </si>
  <si>
    <t>将全乡78个村民小组打造成为美丽村庄。</t>
  </si>
  <si>
    <t>武定县环州乡扶贫整乡巩固建设项目</t>
  </si>
  <si>
    <t>对基础设施、公共服务、产业发展等进行巩固。</t>
  </si>
  <si>
    <t>武定县东坡乡河谷农业强镇建设项目</t>
  </si>
  <si>
    <t>实施农田地改造，挖机耕路、灌溉沟渠，开挖池塘，配套高效节水管网和沿河防护堤。</t>
  </si>
  <si>
    <t>武定县田心乡鸡街子水轮泵沟修复建设项目</t>
  </si>
  <si>
    <r>
      <rPr>
        <sz val="8"/>
        <rFont val="宋体"/>
        <charset val="134"/>
      </rPr>
      <t>返修水轮泵沟防渗修复4.2公里</t>
    </r>
    <r>
      <rPr>
        <sz val="8"/>
        <rFont val="宋体"/>
        <charset val="134"/>
      </rPr>
      <t>。</t>
    </r>
  </si>
  <si>
    <t>武定县田心乡鸡街子贺家中坝沟修复建设项目</t>
  </si>
  <si>
    <t>贺家中坝沟3公里，20×40×40             150亩涉及农户260户，1121人。</t>
  </si>
  <si>
    <t>武定县田心乡鸡街子上村新村小沟修复建设项目</t>
  </si>
  <si>
    <r>
      <rPr>
        <sz val="8"/>
        <rFont val="宋体"/>
        <charset val="134"/>
      </rPr>
      <t>上村新村小沟2.5公里，30</t>
    </r>
    <r>
      <rPr>
        <sz val="8"/>
        <rFont val="宋体"/>
        <charset val="134"/>
      </rPr>
      <t>×40×40          灌溉面积300亩，农户52户，203人。</t>
    </r>
  </si>
  <si>
    <t>武定县田心乡鸡街子哨子嘎小沟修复建设项目</t>
  </si>
  <si>
    <r>
      <rPr>
        <sz val="8"/>
        <rFont val="宋体"/>
        <charset val="134"/>
      </rPr>
      <t>哨子嘎小沟4公里，20</t>
    </r>
    <r>
      <rPr>
        <sz val="8"/>
        <rFont val="宋体"/>
        <charset val="134"/>
      </rPr>
      <t>×40×40             灌溉面积300亩，农户88户，286人。</t>
    </r>
  </si>
  <si>
    <t>武定县田心乡鸡街子机耕路建设项目</t>
  </si>
  <si>
    <t>25公里。</t>
  </si>
  <si>
    <t>武定县田心乡利米机耕路建设项目</t>
  </si>
  <si>
    <t>泥汉勒村至大河底15公里。</t>
  </si>
  <si>
    <t>武定县田心乡鲁期村委会太阳能路灯安装项目</t>
  </si>
  <si>
    <t>武定县鲁期村委会机耕路建设项目</t>
  </si>
  <si>
    <t>19000米机耕路建设。</t>
  </si>
  <si>
    <t>武定县白路镇高标准农田建设项目</t>
  </si>
  <si>
    <t>建设机耕路，建设高效节水农业及配套设施，配套水池和输水管道。</t>
  </si>
  <si>
    <t>武定县白路镇大牲畜交易市场建设项目</t>
  </si>
  <si>
    <t>集镇征地，建盖交易市场，建设管理用房等配套设施。</t>
  </si>
  <si>
    <t>武定县白路镇中低产田改造建设项目</t>
  </si>
  <si>
    <t>4个村委会39村民小组中低产田改造12800亩。</t>
  </si>
  <si>
    <t>武定县白路镇土地整治建设项目</t>
  </si>
  <si>
    <t>对土地进行治理整平，挖通机耕路，浇筑生产用水水窖。</t>
  </si>
  <si>
    <t>武定县白路镇三合及营盘民族团结示范片区建设项目</t>
  </si>
  <si>
    <t>完善村间路、人畜饮水、电网改造、美化亮化、绿化工程等项目。</t>
  </si>
  <si>
    <t>武定县白路镇毕家村委会片区综合开发项目</t>
  </si>
  <si>
    <t>新开挖机耕路，新建机耕面积，建设小坝塘两个。</t>
  </si>
  <si>
    <t>武定县白路镇洒布柞村委会片区综合开发建设项目</t>
  </si>
  <si>
    <t>新开挖机耕路，新建机耕面积，管网建设，水池配套等工程。</t>
  </si>
  <si>
    <t>武定县白路镇古黑村委会片区综合开发建设项目</t>
  </si>
  <si>
    <t>武定县狮山镇高标准农田建设项目</t>
  </si>
  <si>
    <t xml:space="preserve">建设高标准农田2.2万亩。 </t>
  </si>
  <si>
    <t>武定县狮山镇大棚设施农业建设项目</t>
  </si>
  <si>
    <t>在21个村委会建设大棚设施农业20000亩。</t>
  </si>
  <si>
    <t>武定县实施厕所革命建设项目</t>
  </si>
  <si>
    <t>建设达标户厕1010座。</t>
  </si>
  <si>
    <t>武定县启凤大村机耕路5000米改造建设项目</t>
  </si>
  <si>
    <t>启凤大村机耕路5000米水泥硬化改造。</t>
  </si>
  <si>
    <t>武定县启凤小村小坝灌溉沟渠三面光工程建设项目</t>
  </si>
  <si>
    <t>启凤小村小坝灌溉沟渠总长3000米。</t>
  </si>
  <si>
    <t>武定县龙潭箐水库至苗族村路面硬化建设项目</t>
  </si>
  <si>
    <t>龙潭箐水库至苗族村路面硬化700米。</t>
  </si>
  <si>
    <t>武定县乐美村机耕路700米改造建设项目</t>
  </si>
  <si>
    <t>乐美村机耕路700米水泥路面硬化。</t>
  </si>
  <si>
    <t>武定县上老张村自来水管改造建设项目</t>
  </si>
  <si>
    <t>上老张村自来水管改造1200米。</t>
  </si>
  <si>
    <t>武定县陈官一组高标准农田建设项目</t>
  </si>
  <si>
    <t>陈官一组机耕路5000米改造及灌溉沟渠2000米。</t>
  </si>
  <si>
    <t>武定县陈官二组高标准农田建设项目</t>
  </si>
  <si>
    <t>陈官二组机耕路5500米改造及灌溉沟渠3000米。</t>
  </si>
  <si>
    <t>武定县管驿一二组高标准农田建设项目</t>
  </si>
  <si>
    <t>管驿一二组机耕路5000米改造及灌溉沟渠3000米。</t>
  </si>
  <si>
    <t>武定县上厂组高标准农田建设项目</t>
  </si>
  <si>
    <t>上厂组机耕路4000米改造及灌溉沟渠4000米。</t>
  </si>
  <si>
    <t>武定县选佛寺组高标准农田建设项目</t>
  </si>
  <si>
    <t>选佛寺组机耕路2000米改造及灌溉沟渠1000米。</t>
  </si>
  <si>
    <t>武定县太和寺组高标准农田建设项目</t>
  </si>
  <si>
    <t>太和寺组机耕路2000米改造及灌溉沟渠1000米。</t>
  </si>
  <si>
    <t>武定县田心一二组高标准农田建设项目</t>
  </si>
  <si>
    <t>田心一二组机耕路8500米改造及灌溉沟渠7000米。</t>
  </si>
  <si>
    <t>武定县中厂组高标准农田建设项目</t>
  </si>
  <si>
    <t>中厂组机耕路3500米改造及灌溉沟渠1200米。</t>
  </si>
  <si>
    <t>武定县小厂组高标准农田建设项目</t>
  </si>
  <si>
    <t>小厂组机耕路2000米改造及灌溉沟渠1000米。</t>
  </si>
  <si>
    <t>武定县青松庄大村高标准农田建设项目</t>
  </si>
  <si>
    <t>青松庄大村机耕路3000米改造及灌溉沟渠1200米。</t>
  </si>
  <si>
    <t>武定县青松庄小村高标准农田建设项目</t>
  </si>
  <si>
    <t>青松庄小村机耕路1500米改造及灌溉沟渠300米。</t>
  </si>
  <si>
    <t>武定县管驿一二组进村、村内道路硬化提升改造建设项目</t>
  </si>
  <si>
    <t>管驿一二组进村、村内道路硬化提升改造2500米。</t>
  </si>
  <si>
    <t>武定县田心及中厂进村道路硬化提升改造建设项目</t>
  </si>
  <si>
    <t>田心、中厂进村道路硬化提升改造1500米。</t>
  </si>
  <si>
    <t>武定县青松庄大小村进村道路硬化提升改造建设项目</t>
  </si>
  <si>
    <t>进村道路硬化提升改造1000米。</t>
  </si>
  <si>
    <t>武定县陈官至太和寺道路硬化提升改造建设项目</t>
  </si>
  <si>
    <t>进村道路硬化提升改造1500米。</t>
  </si>
  <si>
    <t>武定县管驿村、田心村增加电压器2台建设项目</t>
  </si>
  <si>
    <t>管驿村、田心村增加电压器2台。</t>
  </si>
  <si>
    <t>武定县田心村池塘景观建设项目</t>
  </si>
  <si>
    <t>田心村池塘景观建设1500平方米。</t>
  </si>
  <si>
    <t>武定县狮山大村乡村振兴建设项目</t>
  </si>
  <si>
    <t>新建停车场、水坝，垃圾、污水处理厂和村级活动室、公厕。村庄绿化、河道治理。</t>
  </si>
  <si>
    <t>武定县狮山大村产业发展建设项目</t>
  </si>
  <si>
    <t>改造高标准农田和林果业。新建沟渠管网和田间道路。</t>
  </si>
  <si>
    <t>武定县贺铭高标准农田建设项目</t>
  </si>
  <si>
    <t>贺铭村高标准农田大棚建设1850亩。</t>
  </si>
  <si>
    <t>武定县灌溉沟渠三面光工程建设项目</t>
  </si>
  <si>
    <t>八一小坝灌溉沟渠总长4500米。</t>
  </si>
  <si>
    <t>武定县安置区安全隐患处理建设项目</t>
  </si>
  <si>
    <t>安置区二号门至狮山大沟至安置区1栋外侧挡墙建设围墙（栏）及监控设备。</t>
  </si>
  <si>
    <t>武定县美丽乡村村貌提升建设项目</t>
  </si>
  <si>
    <t>居民小组“美丽乡村”村容村貌提升。</t>
  </si>
  <si>
    <t>武定县九厂雷刚厂村现代高标准农田改造建设项目</t>
  </si>
  <si>
    <t>对雷刚厂村150亩农田进行改造，达到高标准农田标准。</t>
  </si>
  <si>
    <t>武定县九厂王铭二组现代高标准农田改造建设项目</t>
  </si>
  <si>
    <t>对王铭厂二组150亩农田进行改造，达到高标准农田标准。</t>
  </si>
  <si>
    <t>武定县九厂吴溪厂村现代高标准农田改造建设项目</t>
  </si>
  <si>
    <t>对吴溪厂村152亩农田进行改造，达到高标准农田标准。</t>
  </si>
  <si>
    <t>武定县九厂小箐村集体公墓建设项目</t>
  </si>
  <si>
    <t>50亩慌山土地平整、绿化，村组到墓地1200米道路硬化。</t>
  </si>
  <si>
    <t>武定县九厂桥头厂农田灌溉沟渠建设项目</t>
  </si>
  <si>
    <t>新建2600米0.4×0.6灌溉沟渠。</t>
  </si>
  <si>
    <t>武定县启凤大村农田水利建设项目</t>
  </si>
  <si>
    <t>灌溉沟渠5041米。</t>
  </si>
  <si>
    <t>武定县旺脉龙村一二组农田水利建设项目</t>
  </si>
  <si>
    <t>灌溉沟渠7430米。</t>
  </si>
  <si>
    <t>武定县窝拖村农田水利建设项目</t>
  </si>
  <si>
    <t>灌溉沟渠6948米。</t>
  </si>
  <si>
    <t>武定县小河口村农田水利建设项目</t>
  </si>
  <si>
    <t>灌溉沟渠4126米。</t>
  </si>
  <si>
    <t>武定县启凤小村新建水池建设项目</t>
  </si>
  <si>
    <t>水平上、伙食团、罗家湾、杨家湾等共新建水池5个。</t>
  </si>
  <si>
    <t>武定县启凤小村道路建设项目</t>
  </si>
  <si>
    <t>村间岔路及机耕路总长4256米。</t>
  </si>
  <si>
    <t>武定县乐美村一二组建设项目</t>
  </si>
  <si>
    <t>高标准农田建设300亩。</t>
  </si>
  <si>
    <t>武定县旺脉龙村一二组建设项目</t>
  </si>
  <si>
    <t>高标准农田建设649亩。</t>
  </si>
  <si>
    <t>武定县铺西白沙美丽乡村工程建设项目</t>
  </si>
  <si>
    <t>文化室挡墙、文化室场地硬化、文化室公厕、道路硬化、长廊、路灯。</t>
  </si>
  <si>
    <t>武定县铺西杨柳河美丽乡村工程建设项目</t>
  </si>
  <si>
    <t>长廊、凉亭、健身器材、村庄牌坊、进村道路挡墙、路灯。</t>
  </si>
  <si>
    <t>武定县铺西产业大棚工程建设项目</t>
  </si>
  <si>
    <t>产业结构调整大棚1000亩。</t>
  </si>
  <si>
    <t>武定县铺西大石板机耕路工程建设项目</t>
  </si>
  <si>
    <t>大石板机耕路2.4公里。</t>
  </si>
  <si>
    <t>武定县农田灌溉建设项目</t>
  </si>
  <si>
    <t>新建农田灌溉沟渠25300米。</t>
  </si>
  <si>
    <t>武定县狮山镇设施农业建设项目</t>
  </si>
  <si>
    <t>沙外河设施农田改造50亩，沙朗设施农田改造100亩。</t>
  </si>
  <si>
    <t>武定县重点村打造建设项目</t>
  </si>
  <si>
    <t>沙朗村民小组整体提升。</t>
  </si>
  <si>
    <t>武定县省级示范村建设项目（乡村振兴项目）建设项目</t>
  </si>
  <si>
    <t>老村庄道路硬化，给排水设施完善，村容村貌整洁。</t>
  </si>
  <si>
    <t>武定县吆鹰村委会水碓房村村间道路建设项目</t>
  </si>
  <si>
    <t>村间道路硬化9段1200米，挡墙20米。</t>
  </si>
  <si>
    <t>武定县吆鹰村委会钱家村村间道路建设项目</t>
  </si>
  <si>
    <t>村间道路硬化350米。</t>
  </si>
  <si>
    <t>武定县吆鹰村委会大石房村村间道路建设项目</t>
  </si>
  <si>
    <t>村间道路硬化7段3450米。</t>
  </si>
  <si>
    <t>武定县吆鹰村委会吆鹰上下组村间道路建设项目</t>
  </si>
  <si>
    <t>村间道路硬化4段260米。</t>
  </si>
  <si>
    <t>武定县吆鹰村委会大箐村村间路建设项目</t>
  </si>
  <si>
    <t>村间道路硬化400米。</t>
  </si>
  <si>
    <t>武定县吆鹰村委会中山村村间道路建设项目</t>
  </si>
  <si>
    <t>村间道路硬化100米。</t>
  </si>
  <si>
    <t>武定县吆鹰村委会水碓房村机耕路建设项目</t>
  </si>
  <si>
    <t>机耕路硬化4000米。</t>
  </si>
  <si>
    <t>武定县吆鹰村委会钱家村机耕路建设项目</t>
  </si>
  <si>
    <t>机耕路硬化2500米。</t>
  </si>
  <si>
    <t>武定县吆鹰村委会大石房村机耕路建设项目</t>
  </si>
  <si>
    <t>机耕路硬化9段7000米。</t>
  </si>
  <si>
    <t>武定县吆鹰村委会土瓜地机耕路建设项目</t>
  </si>
  <si>
    <t>机耕路硬化6段5600米。</t>
  </si>
  <si>
    <t>武定县吆鹰村委会吆鹰上组机耕路建设项目</t>
  </si>
  <si>
    <t>机耕路硬化21220米。</t>
  </si>
  <si>
    <t>武定县吆鹰村委会吆鹰下组机耕路建设项目</t>
  </si>
  <si>
    <t>机耕路硬化7560米。</t>
  </si>
  <si>
    <t>武定县吆鹰村委会大箐村机耕路建设项目</t>
  </si>
  <si>
    <t>机耕路硬化5300米。</t>
  </si>
  <si>
    <t>武定县吆鹰村委会中山村机耕路硬化建设项目</t>
  </si>
  <si>
    <t>机耕路硬化4段4100米。</t>
  </si>
  <si>
    <t>武定县吆鹰村委会水碓房村新增太阳能、杀虫灯建设项目</t>
  </si>
  <si>
    <t>新增太阳能路灯20盏、太阳能杀虫灯30盏。</t>
  </si>
  <si>
    <t>武定县吆鹰村委会钱家村新增太阳能杀虫灯建设项目</t>
  </si>
  <si>
    <t>太阳能路灯10盏，太阳能杀虫灯15盏。</t>
  </si>
  <si>
    <t>武定县吆鹰村委会大石房村新增太阳能杀虫灯建设项目</t>
  </si>
  <si>
    <t>太阳能路灯35盏，太阳能杀虫灯200盏</t>
  </si>
  <si>
    <t>武定县吆鹰村委会土瓜地村新增太阳能杀虫灯建设项目</t>
  </si>
  <si>
    <t>太阳能路灯25盏，太阳能杀虫灯20盏。</t>
  </si>
  <si>
    <t>武定县吆鹰村委会吆鹰上下组新增太阳能路灯建设项目</t>
  </si>
  <si>
    <t>吆鹰上下组新增太阳能路灯60盏。</t>
  </si>
  <si>
    <t>武定县吆鹰村委会大箐村新增太阳能路灯建设项目</t>
  </si>
  <si>
    <t>大箐村新增太阳能路灯20盏。</t>
  </si>
  <si>
    <t>武定县吆鹰村委会中山村新增太阳能路灯杀虫灯建设项目</t>
  </si>
  <si>
    <t xml:space="preserve">新增太阳能路灯10盏；新增太阳能杀虫灯50盏。                                                          </t>
  </si>
  <si>
    <t>武定县吆鹰村委会大石房村冷库建设项目</t>
  </si>
  <si>
    <t>新建冷库500立方米，用于解决水果存储保鲜。</t>
  </si>
  <si>
    <t>武定县吆鹰村委会吆鹰上下组公厕建设项目</t>
  </si>
  <si>
    <t>新建公厕2个。</t>
  </si>
  <si>
    <t>武定县古柏低产田改造工程建设项目</t>
  </si>
  <si>
    <t>罗免村100亩，汤巴哨100亩，下古柏200亩，田坝心200亩。</t>
  </si>
  <si>
    <t>武定县古柏基耕路工程建设项目</t>
  </si>
  <si>
    <t>覆盖14个村民小组基耕路建设长度50千米。</t>
  </si>
  <si>
    <t>武定县古柏村间道路硬化工程建设项目</t>
  </si>
  <si>
    <t>下古柏、罗免村、大地、山居大村、大水井，建设长度30公路。</t>
  </si>
  <si>
    <t>武定县古柏村路灯工程建设项目</t>
  </si>
  <si>
    <t>建设数量300盏，每盏5000元。</t>
  </si>
  <si>
    <t>武定县滑坡村委会马厂箐村村问路硬划工程建设项目</t>
  </si>
  <si>
    <t>滑坡村委会马厂箐.村间道路800米水泥硬化。</t>
  </si>
  <si>
    <t>武定县滑坡村委会马厂箐村环境卫生路灯工程建设项目</t>
  </si>
  <si>
    <t>滑坡村委会马场箐村内环境安装照明路灯16盏。</t>
  </si>
  <si>
    <t>武定县滑坡委会上干河村间道路硬化建设项目</t>
  </si>
  <si>
    <t>滑坡村委会上干河完善入户路硬化3000米。</t>
  </si>
  <si>
    <t>武定县滑农村人居环境亮化建设项目</t>
  </si>
  <si>
    <t>滑坡村委会上干河在村内安装照明路灯86盏。</t>
  </si>
  <si>
    <t>武定县滑坡委会上干河机耕路5000米改造建设项目</t>
  </si>
  <si>
    <t>滑坡村委会上干河机耕路5000米。宽3米水泥硬化改造。</t>
  </si>
  <si>
    <t>武定县滑坡村委会滑坡村机耕路建设项目</t>
  </si>
  <si>
    <t>滑坡村委会滑坡村小组型规模，长度7千米，宽2.5米。</t>
  </si>
  <si>
    <t>武定县滑坡村委会滑坡村环境卫生路灯建设项目</t>
  </si>
  <si>
    <t>滑坡村委会滑坡村小组50盏。</t>
  </si>
  <si>
    <t>武定县滑坡村委会滑坡村畜圈改善建设项目</t>
  </si>
  <si>
    <t>滑坡村委会滑坡村小组到户（人畜分离）。</t>
  </si>
  <si>
    <t>武定县滑坡村委会机耕路建设项目</t>
  </si>
  <si>
    <t>型规模，长度5千米，宽2.5米。</t>
  </si>
  <si>
    <t>武定县滑坡村委会机耕畜圈改造善建设项目</t>
  </si>
  <si>
    <t>滑坡村委会青静寺到户（人畜分离）。</t>
  </si>
  <si>
    <t>武定县滑坡村委会背阴箐村农村人居环境亮化建设项目</t>
  </si>
  <si>
    <t>滑坡村委会路灯26盏。</t>
  </si>
  <si>
    <t>武定县滑坡村委会樊家屋基村环境卫生建设路灯建设项目</t>
  </si>
  <si>
    <t>滑坡村委会安装路灯40盏。</t>
  </si>
  <si>
    <t>武定县滑坡村委会樊家屋基村村间道路硬化建设项目</t>
  </si>
  <si>
    <t>滑坡村委会主道路长1500米，入户道路2600米。</t>
  </si>
  <si>
    <t>武定县滑坡村委会村委会建设大棚建设项目</t>
  </si>
  <si>
    <t>村委会建设大棚设施农业500亩。</t>
  </si>
  <si>
    <t>武定县滑坡村委会现代高标准农田改造建设项目</t>
  </si>
  <si>
    <t>上干河村150农地进行改造。</t>
  </si>
  <si>
    <t>武定县滑坡村委会慢坡村农作机耕路建设项目</t>
  </si>
  <si>
    <t>在现有的农作机耕路硬化23000米改造。</t>
  </si>
  <si>
    <t>武定县滑坡村委会慢坡村太阳能路灯建设项目</t>
  </si>
  <si>
    <t>武定县蚂蝗箐村间道路硬化建设项目</t>
  </si>
  <si>
    <t>完善入户路硬化120米，从龙荣先户到张茂光户，龙荣智户。</t>
  </si>
  <si>
    <t>武定县蚂蝗箐机耕路5000米改造建设项目</t>
  </si>
  <si>
    <t>机耕路3000米水泥硬化改造。</t>
  </si>
  <si>
    <t>武定县蚂蝗箐公厕建设项目</t>
  </si>
  <si>
    <t>在球场旁边。</t>
  </si>
  <si>
    <t>武定县蚂蝗箐太阳能路灯建设项目</t>
  </si>
  <si>
    <t>村内道路安装30盏。</t>
  </si>
  <si>
    <t>武定县陈官村委会各组太阳能路灯200盏建设项目</t>
  </si>
  <si>
    <t>陈官村委会各组太阳能路灯500盏。</t>
  </si>
  <si>
    <t>武定县麦岔高标准农田建设项目</t>
  </si>
  <si>
    <t>10个村民小组面积1800亩。</t>
  </si>
  <si>
    <t>武定县麦岔坡改梯建设项目</t>
  </si>
  <si>
    <t>10个村民小组3000亩。</t>
  </si>
  <si>
    <t>武定县麦岔沟渠建设项目</t>
  </si>
  <si>
    <t>麦岔辖区内十个村民小组修建三面光灌溉沟渠32条，23.92千米。</t>
  </si>
  <si>
    <t>武定县麦岔机耕路建设项目</t>
  </si>
  <si>
    <t>麦岔辖区内十个村民小组修建机耕路27条，3米宽，32.4千米长。</t>
  </si>
  <si>
    <t>武定县麦岔旅游观光农业建设项目</t>
  </si>
  <si>
    <t>涉及10个村民小组饮食、民宿、采摘、康养中心、观光为一体。</t>
  </si>
  <si>
    <t>武定县绿化树绿化带建设项目</t>
  </si>
  <si>
    <t>涉及10个村民小组，栽绿化树2000株，绿化带15个点。</t>
  </si>
  <si>
    <t>武定县麻栗园、喜鹊窝美丽乡村建设项目</t>
  </si>
  <si>
    <t>涉及麻栗园、喜鹊窝两个村民小组。</t>
  </si>
  <si>
    <t>武定县麦岔村内路灯安装建设项目</t>
  </si>
  <si>
    <t>涉及10个村民小组安装路灯650盏。</t>
  </si>
  <si>
    <t>武定县椅子甸村委会机耕路建设项目</t>
  </si>
  <si>
    <t>16个村小组新开挖硬化机耕路45公里。</t>
  </si>
  <si>
    <t>武定县椅子甸村委会亮化工程建设项目</t>
  </si>
  <si>
    <t>路灯 16个村小组各安30盏路灯。合计480盏。</t>
  </si>
  <si>
    <t>武定县椅子甸村委会河道改造、景观、绿化建设项目</t>
  </si>
  <si>
    <t>糯米炸叉河至箐门口叉河，撒莫哩河至棠梨树龙潭科叉河河道改造绿化。</t>
  </si>
  <si>
    <t>武定县椅子甸村委会村间道路硬化建设项目</t>
  </si>
  <si>
    <t>村间道路3600米。</t>
  </si>
  <si>
    <t>武定县椅子甸村委会高标准农田建设项目</t>
  </si>
  <si>
    <t>实施高标准农田500亩。</t>
  </si>
  <si>
    <t>武定县椅子甸村委会美丽乡村示范村建设项目</t>
  </si>
  <si>
    <t>毕租、下椅子甸村美丽乡村示范村。</t>
  </si>
  <si>
    <t>武定县椅子甸村委会设施农业建设项目</t>
  </si>
  <si>
    <t>实施设施农业300亩。</t>
  </si>
  <si>
    <t>武定县椅子甸村委会美丽乡村村貌提升建设项目</t>
  </si>
  <si>
    <t>16个村小组美丽乡村村容村貌提升。</t>
  </si>
  <si>
    <t>武定县大红山村旁耕地建设项目</t>
  </si>
  <si>
    <t>土地综合治理、高标准农田建设300亩大棚。</t>
  </si>
  <si>
    <t>武定县二龙山大凹小凹建设项目</t>
  </si>
  <si>
    <t>武定县解家庄大龙潭建设项目</t>
  </si>
  <si>
    <t>武定县二龙山高标准农田改造建设项目</t>
  </si>
  <si>
    <t>土地综合治理、农田建设80亩。</t>
  </si>
  <si>
    <t>武定县大红山高标准农田改造建设项目</t>
  </si>
  <si>
    <t>土地综合治理、高标准农田建设270亩。</t>
  </si>
  <si>
    <t>武定县解家庄高标准农田改造建设项目</t>
  </si>
  <si>
    <t>土地综合治理、农田建设160亩。</t>
  </si>
  <si>
    <t>武定县二龙山机耕路建设项目</t>
  </si>
  <si>
    <t>新建机耕路1700米。</t>
  </si>
  <si>
    <t>武定县上永宁机耕路建设项目</t>
  </si>
  <si>
    <t>村前坝塘至东山河1800米。</t>
  </si>
  <si>
    <t>武定县下永宁机耕路建设项目</t>
  </si>
  <si>
    <t>村前坝塘至储泥坝700米。</t>
  </si>
  <si>
    <t>武定县解家庄机耕路建设项目</t>
  </si>
  <si>
    <t>新建机耕路1900米。</t>
  </si>
  <si>
    <t>武定县恕德农田灌溉建设项目</t>
  </si>
  <si>
    <t>灌溉沟渠7200米。</t>
  </si>
  <si>
    <t>武定县恕德人畜饮水建设项目</t>
  </si>
  <si>
    <t>改造14个村民小组自来水，建蓄水池60立方米52个；总管路长67200米。</t>
  </si>
  <si>
    <t>武定县恕德太阳能路灯建设项目</t>
  </si>
  <si>
    <t>新建路灯830盏。</t>
  </si>
  <si>
    <t>武定县恕德设施农业建设项目</t>
  </si>
  <si>
    <t>改造农田245亩，新建大棚245亩。</t>
  </si>
  <si>
    <t>武定县恕德重点村打造建设项目</t>
  </si>
  <si>
    <t>新庄箐村民小组整体提升改造。</t>
  </si>
  <si>
    <t>武定县恕德村灌溉建设项目</t>
  </si>
  <si>
    <t>灌溉沟输水渠道9048米。</t>
  </si>
  <si>
    <t>武定县洒普山大村机耕路建设项目</t>
  </si>
  <si>
    <t>洒普山大村，乌龙大村等。机耕路等9500米改造。</t>
  </si>
  <si>
    <t>武定县乌龙村委会乡村振兴建设项目</t>
  </si>
  <si>
    <t>乌龙村委会乡村振兴，补齐脱贫攻坚短板，水，电，路，改扩建。</t>
  </si>
  <si>
    <t>武定县西和村农村人居环境亮化建设项目</t>
  </si>
  <si>
    <t>9个自然村17个村民小组太阳能路灯400盏，受益农户1433户5288人。</t>
  </si>
  <si>
    <t>武定县西和机耕路建设项目</t>
  </si>
  <si>
    <t>吉家村、水箐、和尚庄大小村、分洲大小村，大麦地机耕路5000米水泥路面硬化。</t>
  </si>
  <si>
    <t>武定县和尚庄机耕路及自来水改造建设项目</t>
  </si>
  <si>
    <t>机耕路500米、入户路500米、自来水管1200米、30方水池4个。</t>
  </si>
  <si>
    <t>武定县新村小组机耕路、入户路改造建设项目</t>
  </si>
  <si>
    <t>机耕路3600米、入户路700米、挡墙108立方。</t>
  </si>
  <si>
    <t>武定县大村农田水利建设项目</t>
  </si>
  <si>
    <t>机耕路4000米、排水沟1000米、挡墙28立方、村组路500米、水窖80个。</t>
  </si>
  <si>
    <t>武定县小营关二组高标准农田建设项目</t>
  </si>
  <si>
    <t>300亩土地整理、沟渠浇筑，机耕路硬化。</t>
  </si>
  <si>
    <t>武定县小营关一组高标准农田建设项目</t>
  </si>
  <si>
    <t>3000亩土地整理、沟渠浇筑，机耕路硬化。</t>
  </si>
  <si>
    <t>武定县山边村高标准农田建设项目</t>
  </si>
  <si>
    <t>武定县海外里高标准农田建设项目</t>
  </si>
  <si>
    <t>150亩土地整理、沟渠浇筑，机耕路硬化。</t>
  </si>
  <si>
    <t>武定县百花箐高标准农田建设项目</t>
  </si>
  <si>
    <t>120亩土地整理、沟渠浇筑，机耕路硬化。</t>
  </si>
  <si>
    <t>武定县水海子高标准农田建设项目</t>
  </si>
  <si>
    <t>武定县羊旧关村高标准农田建设项目</t>
  </si>
  <si>
    <t>700亩土地整理、沟渠浇筑，机耕路硬化。</t>
  </si>
  <si>
    <t>武定县小营关一组产业结构调整建设项目</t>
  </si>
  <si>
    <t>大棚600亩。</t>
  </si>
  <si>
    <t>武定县山边村产业结构调整建设项目</t>
  </si>
  <si>
    <t>武定县海外里产业结构调整建设项目</t>
  </si>
  <si>
    <t>大棚300亩。</t>
  </si>
  <si>
    <t>武定县百花箐产业结构调整建设项目</t>
  </si>
  <si>
    <t>武定县水海子产业结构调整建设项目</t>
  </si>
  <si>
    <t>大棚100亩。</t>
  </si>
  <si>
    <t>武定县羊旧关村产业结构调整建设项目</t>
  </si>
  <si>
    <t>大棚1000亩。</t>
  </si>
  <si>
    <t>武定县小营关二组村庄建设项目</t>
  </si>
  <si>
    <t>村庄绿化、美化。</t>
  </si>
  <si>
    <t>武定县小营关一组村庄建设项目</t>
  </si>
  <si>
    <t>武定县山边村建设项目</t>
  </si>
  <si>
    <t>武定县海外里建设项目</t>
  </si>
  <si>
    <t>武定县百花箐村庄建设项目</t>
  </si>
  <si>
    <t>武定县水海子建设项目</t>
  </si>
  <si>
    <t>武定县羊旧关村村庄建设项目</t>
  </si>
  <si>
    <t>武定县小营关二组村间道路、机耕路建设项目</t>
  </si>
  <si>
    <t>雷德光户至韩玉龙户村间路龙潭、公路至大水池等长4600米。</t>
  </si>
  <si>
    <t>武定县小营关一组村间道路、机耕路建设项目</t>
  </si>
  <si>
    <t>实施村间道路硬化3000米，耕路硬化7000米。</t>
  </si>
  <si>
    <t>武定县羊旧关村村间道路及机耕路建设项目</t>
  </si>
  <si>
    <t>集体机耕路修善及道路硬化长8100米、宽5米。</t>
  </si>
  <si>
    <t>武定县百花箐村间道路建设项目</t>
  </si>
  <si>
    <t>化工厂路至庄房坝长1000米，宽3米。</t>
  </si>
  <si>
    <t>武定县山边村村间道路建设项目</t>
  </si>
  <si>
    <t>从尚才能家门口至陈自波家至郭平洪家门口至郭平付田长2600米，路宽5米。</t>
  </si>
  <si>
    <t>武定县水海子机耕路、道路硬化建设项目</t>
  </si>
  <si>
    <t>集体机耕路修善及道路硬化长800米、宽5米。</t>
  </si>
  <si>
    <t>武定县海外里机耕路建设项目</t>
  </si>
  <si>
    <t>机耕路硬化2130米。</t>
  </si>
  <si>
    <t>武定县姚铭机耕路建设项目</t>
  </si>
  <si>
    <t>机耕路9849米。</t>
  </si>
  <si>
    <t>武定县沙坝机耕路建设项目</t>
  </si>
  <si>
    <t>田间新建机耕路3000米，宽4米。</t>
  </si>
  <si>
    <t>武定县旧州机耕路建设项目</t>
  </si>
  <si>
    <t>机耕路路面硬化5000米，宽4米</t>
  </si>
  <si>
    <t>武定县火山机耕路建设项目</t>
  </si>
  <si>
    <t>田间新建机耕路6500米，宽5米。</t>
  </si>
  <si>
    <t>武定县小龙潭机耕路建设项目</t>
  </si>
  <si>
    <t>小龙潭：机耕路硬化5000米，宽4米。</t>
  </si>
  <si>
    <t>武定县法朗机耕路建设项目</t>
  </si>
  <si>
    <t>机耕路6300米。</t>
  </si>
  <si>
    <t>武定县龙口机耕路建设项目</t>
  </si>
  <si>
    <t>村机耕路硬化600米，宽4米，新建2000米，宽4米。</t>
  </si>
  <si>
    <t>武定县新庄机耕路建设项目</t>
  </si>
  <si>
    <t>实施机耕路硬化和道路涵管，新建桥梁和挡墙。</t>
  </si>
  <si>
    <t>武定县火山农业设施建设项目</t>
  </si>
  <si>
    <t>低产田改造80亩，大棚建设80亩。</t>
  </si>
  <si>
    <t>武定县法朗农业设施建设项目</t>
  </si>
  <si>
    <t>大棚改造50亩。</t>
  </si>
  <si>
    <t>武定县新庄农业设施建设项目</t>
  </si>
  <si>
    <t>新庄20亩。</t>
  </si>
  <si>
    <t>武定县龙口农业设施建设项目</t>
  </si>
  <si>
    <t>大棚改造70亩。</t>
  </si>
  <si>
    <t>武定县旧州农业设施建设项目</t>
  </si>
  <si>
    <t>武定县姚铭农业设施建设项目</t>
  </si>
  <si>
    <t>高标准农田改造200亩，大棚改造100亩。</t>
  </si>
  <si>
    <t>武定县矣波村委会赵家庄村高标农田建设项目</t>
  </si>
  <si>
    <t>将363亩梯田进行高标准农田改造。</t>
  </si>
  <si>
    <t>武定县映碧种养业专业合作社养殖场建设项目</t>
  </si>
  <si>
    <t>存栏1000头肉牛的养殖场。</t>
  </si>
  <si>
    <t>武定县恩路村大棚建设项目</t>
  </si>
  <si>
    <t>建设150亩大棚。</t>
  </si>
  <si>
    <t>武定县龙潭村大棚建设项目</t>
  </si>
  <si>
    <t>建设200亩大棚。</t>
  </si>
  <si>
    <t>武定县赵家庄大棚建设项目</t>
  </si>
  <si>
    <t>武定县小矣波村大棚建设项目</t>
  </si>
  <si>
    <t>建设120亩大棚。</t>
  </si>
  <si>
    <t>武定县大矣波村美丽乡村建设项目</t>
  </si>
  <si>
    <t>建设文化活动室，活动广场，公厕，餐厅，健身器材。</t>
  </si>
  <si>
    <t>武定县中马一组新农村建设基础设施建设项目</t>
  </si>
  <si>
    <t>总面积30亩，其中有道路硬化，绿化工程和给排水供电通讯量化工程等。</t>
  </si>
  <si>
    <t>武定县中马二组新农村建设基础设施建设项目</t>
  </si>
  <si>
    <t>总面积30.22亩，其中有道路硬化，绿化工程和给排水（排污）供电通讯量化工程等。</t>
  </si>
  <si>
    <t>武定县中马一组居民活动中心建设项目</t>
  </si>
  <si>
    <t>占地666平方米，建筑面积1000平方米。</t>
  </si>
  <si>
    <t>武定县中马二组居民活动中心建设项目</t>
  </si>
  <si>
    <t>武定县金沙社区产业发展建设项目</t>
  </si>
  <si>
    <t>建设1000亩，设施农业项目。</t>
  </si>
  <si>
    <t>武定县产业发展建设项目</t>
  </si>
  <si>
    <t>高标准农田改造1000亩，新建大棚1000亩。</t>
  </si>
  <si>
    <t>武定县支卧万希老水库除险加固工程建设项目</t>
  </si>
  <si>
    <t>改建支卧万希老水库库容10万立方米。</t>
  </si>
  <si>
    <t>武定县零星灌区除险加固工程建设项目</t>
  </si>
  <si>
    <t>新建防渗沟渠22.4千米。</t>
  </si>
  <si>
    <t>武定县五小水利工程建设项目</t>
  </si>
  <si>
    <t>逐年建设一批小水池、小水窖、小型排灌站等。</t>
  </si>
  <si>
    <t>武定县东坡乡庄房村委会灌溉沟渠建设项目</t>
  </si>
  <si>
    <t>21条三面光沟15900米。</t>
  </si>
  <si>
    <t>武定县东坡乡所所卡村委会灌溉沟渠建设项目</t>
  </si>
  <si>
    <t>灌溉沟渠10000米。</t>
  </si>
  <si>
    <t>武定县东坡乡东甸村委会灌溉沟渠建设项目</t>
  </si>
  <si>
    <t>新建灌溉沟渠16公里。</t>
  </si>
  <si>
    <t>武定县东坡乡水口村委会蓄水项目工程建设项目</t>
  </si>
  <si>
    <t>改扩建3个小坝。</t>
  </si>
  <si>
    <t>武定县东坡乡东甸村委会蓄水项目工程建设项目</t>
  </si>
  <si>
    <t>改扩建2个小坝。</t>
  </si>
  <si>
    <t>武定县东坡乡以赤叨村委会蓄水项目工程建设项目</t>
  </si>
  <si>
    <t>武定县东坡乡水口村委会大乔地村新建拦水坝工程建设项目</t>
  </si>
  <si>
    <t>新建蓄水坝1座，解决1192人生活用水。</t>
  </si>
  <si>
    <t>武定县东坡乡红坪金沙江提水工程建设项目</t>
  </si>
  <si>
    <t>红坪村橄榄坡太阳能提水。</t>
  </si>
  <si>
    <t>武定县和尚庄至乐茂河引水灌溉项目</t>
  </si>
  <si>
    <t>新建引水穿洞，道虹吸管管道，蓄水池和水利配套设施。</t>
  </si>
  <si>
    <t>武定县插甸美丽村庄建设项目</t>
  </si>
  <si>
    <t>对插甸村委会所有村民小组的基础建设设施。</t>
  </si>
  <si>
    <t>武定县插甸片区设施农业发展项目（插甸农夫牌原生态农产品生产加工）</t>
  </si>
  <si>
    <t>建高标准农田、喷滴管、大棚、冷链设备。</t>
  </si>
  <si>
    <t>武定县扩建阿过咪坝建设项目</t>
  </si>
  <si>
    <t>对阿过咪小坝实施扩建、防渗处理，配套沟渠。</t>
  </si>
  <si>
    <t>武定县扩建咪南古新村小坝建设项目</t>
  </si>
  <si>
    <t>对咪南古小坝实施扩建、防渗处理，配套沟渠。</t>
  </si>
  <si>
    <t>武定县发窝乡分多、花园、阿过咪、大西邑、山品片区灌溉工程建设项目</t>
  </si>
  <si>
    <t>2023－2024</t>
  </si>
  <si>
    <t>实施分多、花园、阿过咪片区灌溉工程，新建水池，实施配套管网及灌溉沟渠工程。</t>
  </si>
  <si>
    <t>武定县发窝乡小水库、小坝塘建设项目</t>
  </si>
  <si>
    <t>建设小水库、小坝塘12个。</t>
  </si>
  <si>
    <t>武定县田心乡鸡街子上村瓦窑坝坝塘修复建设项目</t>
  </si>
  <si>
    <t>淤积严重、坝埂破损，容量3万方。</t>
  </si>
  <si>
    <t>武定县田心乡鸡街子贺家龙潭口小坝修复建设项目</t>
  </si>
  <si>
    <t>淤积严重、坝埂破损。</t>
  </si>
  <si>
    <t>武定县田心乡鸡街子坝塘边小坝修复建设项目</t>
  </si>
  <si>
    <t>武定县田心乡鸡街子乔家小坝修复建设项目</t>
  </si>
  <si>
    <t>武定县田心乡鸡街子节碳细米秋小坝修复建设项目</t>
  </si>
  <si>
    <t>武定县田心乡鸡街子贺家田坝中间2个小坝修复建设项目</t>
  </si>
  <si>
    <t>武定县田心乡鸡街子鸡街子抽水站建设项目</t>
  </si>
  <si>
    <t>从变电站建抽水站至尖山银，涉及灌溉面积1000亩。</t>
  </si>
  <si>
    <t>武定县田心乡利米抽水站建设项目</t>
  </si>
  <si>
    <t>从老把大河抽水到碑自古村。</t>
  </si>
  <si>
    <t>武定县田心乡鲁期村委会灌溉沟渠建设项目</t>
  </si>
  <si>
    <t>28000米的三面光沟渠建设。</t>
  </si>
  <si>
    <t>武定县田心乡火嘎村委会天生桥建设项目</t>
  </si>
  <si>
    <t>天生桥建坝蓄水项目。</t>
  </si>
  <si>
    <t>武定县田心乡鸡街子沙泽坝修复建设项目</t>
  </si>
  <si>
    <t>武定县矣波村委会赵家庄水库配套沟防渗建设项目</t>
  </si>
  <si>
    <t>渠道防渗处理3公里。</t>
  </si>
  <si>
    <t>武定县永宁村委会二龙山村马圈箐小坝塘除险加固建设项目</t>
  </si>
  <si>
    <t>输水涵洞改造，更换放水设备，内外坝坡整形，溢洪道扩建。</t>
  </si>
  <si>
    <t>武定县铺西村委会花椒基地新建小坝建设项目</t>
  </si>
  <si>
    <t>新建6万立方米小坝塘1座。</t>
  </si>
  <si>
    <t>武定县麦岔村委会山头田小坝除险加固建设项目</t>
  </si>
  <si>
    <t>武定县麦岔村委会磨刀箐小坝除险加固建设项目</t>
  </si>
  <si>
    <t>武定县麦岔村委会老公坝除险加固建设项目</t>
  </si>
  <si>
    <t>武定县凤呜村门前坝除险加固建设项目</t>
  </si>
  <si>
    <t>武定县大黑箐坝除险加固建设项目</t>
  </si>
  <si>
    <t>武定县百花箐小坝除险加固建设项目</t>
  </si>
  <si>
    <t>武定县稍毕田小坝除险加固建设项目</t>
  </si>
  <si>
    <t>武定县乐美桃园小坝除险加固建设项目</t>
  </si>
  <si>
    <t>武定县启凤小村龙潭箐下坝除险加固建设项目</t>
  </si>
  <si>
    <t>武定县姚铭村委会龙王庙小坝除险加固建设项目</t>
  </si>
  <si>
    <t>武定县姚铭村委会烂木桥小坝除险加固建设项目</t>
  </si>
  <si>
    <t>武定县姚铭村委会万年青小坝除险加固建设项目</t>
  </si>
  <si>
    <t>武定县禄金村委会寨子山小坝除险加固建设项目</t>
  </si>
  <si>
    <t>武定县贺铭村委会沙河上坝除险加固建设项目</t>
  </si>
  <si>
    <t>武定县贺铭村委会竹叶箐小坝除险加固建设项目</t>
  </si>
  <si>
    <t>武定县贺铭村委会麦地山小坝除险加固建设项目</t>
  </si>
  <si>
    <t>武定县贺铭村委会沙河水库配套沟渠防渗建设项目</t>
  </si>
  <si>
    <t>沟防渗处理2.5公里。</t>
  </si>
  <si>
    <t>武定县乌龙村委会长青坝除险加固建设项目</t>
  </si>
  <si>
    <t>武定县狮山镇小坝塘工程建设项目</t>
  </si>
  <si>
    <t>对狮山镇106件小坝塘进行清淤、加固、修复。</t>
  </si>
  <si>
    <t>武定县贺上村抽水站工程建设项目</t>
  </si>
  <si>
    <t>贺上村抽水站，建设机房、进出水池、管道及配套机电设备。</t>
  </si>
  <si>
    <t>武定县贺铭村委会南山大平地小坝除险加固建设项目</t>
  </si>
  <si>
    <t>武定县贺铭村委会八一红星小坝除险加固建设项目</t>
  </si>
  <si>
    <t>武定县吴溪厂村荷花小坝除险加固建设项目</t>
  </si>
  <si>
    <t>武定县九厂代家村松园坝除险加固建设项目</t>
  </si>
  <si>
    <t>武定县九厂王铭厂一组拦河坝建设项目</t>
  </si>
  <si>
    <t>新建李家山拦河坝一道。</t>
  </si>
  <si>
    <t>武定县九厂王铭厂二组拦河坝建设项目</t>
  </si>
  <si>
    <t>新建红泥田拦河坝一道。</t>
  </si>
  <si>
    <t>武定县九厂代家村拦河坝建设项目</t>
  </si>
  <si>
    <t>新建代家村拦河坝一道。</t>
  </si>
  <si>
    <t>武定县九厂桥头厂拦河坝建设项目</t>
  </si>
  <si>
    <t>新建桥头厂村拦河坝二道。</t>
  </si>
  <si>
    <t>武定县铺西村沟渠工程建设项目</t>
  </si>
  <si>
    <t>建设沟渠17446米。</t>
  </si>
  <si>
    <t>武定县铺西抽水站工程建设项目</t>
  </si>
  <si>
    <t>电网增容及线路改造。</t>
  </si>
  <si>
    <t>武定县铺西小水库工程建设项目</t>
  </si>
  <si>
    <t>小水库库容清淤及除险加固。</t>
  </si>
  <si>
    <t>武定县狮山镇水利建设项目</t>
  </si>
  <si>
    <t>新建拦河闸抽水站一座，小河改造10600米。</t>
  </si>
  <si>
    <t>武定县吆鹰村委会大石房村小型水库建设项目</t>
  </si>
  <si>
    <t>水上乐园及美丽乡村建设同步实施，并建设提水工程。</t>
  </si>
  <si>
    <t>武定县古柏供水站工程建设项目</t>
  </si>
  <si>
    <t>建饮水坝，工程占地87. 5亩。</t>
  </si>
  <si>
    <t>武定县古柏三面光沟渠工程建设项目</t>
  </si>
  <si>
    <t>山居下村3千米，罗免村4千米，汤巴哨2千米，大水井2千米。</t>
  </si>
  <si>
    <t>武定县矣波村委会赵家庄水库灌溉沟渠改造建设项目</t>
  </si>
  <si>
    <t>灌溉沟渠修建3300米，浇筑人行桥3座。</t>
  </si>
  <si>
    <t>武定县矣波村委会龙潭村沟渠改造建设项目</t>
  </si>
  <si>
    <t>龙潭至岔河3100米，浇筑三面光沟渠。</t>
  </si>
  <si>
    <t>武定县矣波村委会赵家庄村沟渠改造建设项目</t>
  </si>
  <si>
    <t>浇筑三面光沟渠4600米。</t>
  </si>
  <si>
    <t>武定县老干箐水库引洪沟建设项目</t>
  </si>
  <si>
    <t>开挖并浇筑三面光引洪沟4500米。</t>
  </si>
  <si>
    <t>武定县赵家庄水库引洪沟建设项目</t>
  </si>
  <si>
    <t>开挖并浇筑三面光引洪沟1200米。</t>
  </si>
  <si>
    <t>武定县狮山镇14个村组水利建设项目</t>
  </si>
  <si>
    <t>14个村组灌溉沟渠建设。</t>
  </si>
  <si>
    <t>武定县狮山镇抽水站工程建设项目</t>
  </si>
  <si>
    <t>武定县陈官村委太和寺小坝塘建设项目</t>
  </si>
  <si>
    <t>陈官村委太和寺小坝塘扩容加固。</t>
  </si>
  <si>
    <t>武定县陈官村委选佛寺小坝塘建设项目</t>
  </si>
  <si>
    <t>陈官村委选佛寺小坝塘扩容加固。</t>
  </si>
  <si>
    <t>武定县陈官村委中厂组小坝塘建设项目</t>
  </si>
  <si>
    <t>陈官村委中厂组小坝塘扩容加固。</t>
  </si>
  <si>
    <t>武定县陈官村委会青松庄大村小坝塘建设项目</t>
  </si>
  <si>
    <t>青松庄大村小坝塘扩容加固。</t>
  </si>
  <si>
    <t>武定县陈官村委管驿一二组小坝塘建设项目</t>
  </si>
  <si>
    <t>陈官村委管驿一二组小坝塘扩容加固。</t>
  </si>
  <si>
    <t>武定县陈官村委上厂组小坝塘建设项目</t>
  </si>
  <si>
    <t>陈官村委上厂组新建库容30000立方米小坝塘。</t>
  </si>
  <si>
    <t>武定县陈官村委会青松庄小村小坝塘建设项目</t>
  </si>
  <si>
    <t>青松庄小村新建库容30000立方米小坝塘。</t>
  </si>
  <si>
    <t>武定县小营关村照碧山水闸提升改造建设项目</t>
  </si>
  <si>
    <t>小型规模。</t>
  </si>
  <si>
    <t>武定县小营关村稗子田水闸提升改造建设项目</t>
  </si>
  <si>
    <t>武定县小营关村碾房水闸提升改造建设项目</t>
  </si>
  <si>
    <t>武定县小营关一组三面光沟建设项目</t>
  </si>
  <si>
    <t>建三面光沟3000米。</t>
  </si>
  <si>
    <t>武定县小营关二组三面光沟建设项目</t>
  </si>
  <si>
    <t>山边路口至哆榆树三面光沟渠长800米、宽0.4米、深0.5米、小龙潭至碾房3000米。</t>
  </si>
  <si>
    <t>武定县百花箐三面光沟建设项目</t>
  </si>
  <si>
    <t>三面光沟900米。</t>
  </si>
  <si>
    <t>武定县山边村三面光沟建设项目</t>
  </si>
  <si>
    <t>建放水大沟三面光4500米，水沟1600米。</t>
  </si>
  <si>
    <t>武定县海外里三面光沟建设项目</t>
  </si>
  <si>
    <t>三面沟丫口至老素田300米，秧田至箐底150米，河底至长田200米，断面0.4*0.4。</t>
  </si>
  <si>
    <t>武定县水海子村三面沟建设项目</t>
  </si>
  <si>
    <t>三面光沟渠长700米、宽0.4米、深0.5米。</t>
  </si>
  <si>
    <t>武定县火山水利用建设项目</t>
  </si>
  <si>
    <t>火山小坝改造5个。</t>
  </si>
  <si>
    <t>武定县旧州水利用建设项目</t>
  </si>
  <si>
    <t>旧州小坝改造2个。</t>
  </si>
  <si>
    <t>武定县新庄龙王庙水利用建设项目</t>
  </si>
  <si>
    <t>新庄龙王庙小坝改造1个，新建抽水站1个，新建小坝1个。</t>
  </si>
  <si>
    <t>武定县法朗水利用建设项目</t>
  </si>
  <si>
    <t>法朗鱼塘箐小坝改造1个。</t>
  </si>
  <si>
    <t>武定县小龙潭水利用建设项目</t>
  </si>
  <si>
    <t>小龙潭小坝改造6个，河道改造2000米。</t>
  </si>
  <si>
    <t>武定县沙坝水利用建设项目</t>
  </si>
  <si>
    <t>沙坝小坝改造1个。</t>
  </si>
  <si>
    <t>武定县火山农田灌溉建设项目</t>
  </si>
  <si>
    <t>火山灌溉沟5300米，宽0.4米，高0.4米。</t>
  </si>
  <si>
    <t>武定县新庄建设项目</t>
  </si>
  <si>
    <t>新庄灌溉沟渠2000米，宽0.4米，高0.4米。</t>
  </si>
  <si>
    <t>武定县旧州建设项目</t>
  </si>
  <si>
    <t>旧州灌溉沟渠5000米宽0.4米，高0.4米。</t>
  </si>
  <si>
    <t>武定县龙口灌溉沟渠建设项目</t>
  </si>
  <si>
    <t>龙口灌溉沟渠8000米宽0.4米，高0.4米。</t>
  </si>
  <si>
    <t>武定县沙坝灌溉沟渠建设项目</t>
  </si>
  <si>
    <t>沙坝灌溉沟渠1000米宽0.4米，高0.4米。</t>
  </si>
  <si>
    <t>武定县小龙潭灌溉沟渠建设项目</t>
  </si>
  <si>
    <t>小龙潭灌溉沟渠12000米宽0.4米，高0.4米。</t>
  </si>
  <si>
    <t>武定县法朗灌溉沟渠建设项目</t>
  </si>
  <si>
    <t>法朗灌溉沟渠5500米宽0.4米，高0.4米。</t>
  </si>
  <si>
    <t>武定县麦岔小坝塘出险加固建设项目</t>
  </si>
  <si>
    <t>麦岔辖区内16座小坝塘清淤、出险、加固。</t>
  </si>
  <si>
    <t>武定县麦岔麻栗园水闸建设项目</t>
  </si>
  <si>
    <t>菜园河麻栗园段水闸建设。</t>
  </si>
  <si>
    <t>武定县梭山喜鹊窝抽水站建设项目</t>
  </si>
  <si>
    <t>建设麦岔、梭山、喜鹊窝农业灌溉抽水站，灌溉面积1500亩。</t>
  </si>
  <si>
    <t>武定县椅子甸村委会“三面光”沟建设项目</t>
  </si>
  <si>
    <t>建三面光沟39.4公里。</t>
  </si>
  <si>
    <t>武定县椅子甸村委会小坝塘清淤加固建设项目</t>
  </si>
  <si>
    <t>清淤30000立方。</t>
  </si>
  <si>
    <t>武定县二龙山马圈箐水库建设项目</t>
  </si>
  <si>
    <t>修缮加固、清淤、休闲。</t>
  </si>
  <si>
    <t>武定县二龙山新坝塘建设项目</t>
  </si>
  <si>
    <t>武定县解家庄大龙潭小坝建设项目</t>
  </si>
  <si>
    <t>武定县二龙山灌溉沟渠建设项目</t>
  </si>
  <si>
    <t>三面光沟3500米</t>
  </si>
  <si>
    <t>武定县解家庄灌溉沟渠建设项目</t>
  </si>
  <si>
    <t>三面光沟5500米</t>
  </si>
  <si>
    <t>武定县上永宁灌溉沟渠建设项目</t>
  </si>
  <si>
    <t>三面光沟5000米</t>
  </si>
  <si>
    <t>武定县下永宁灌溉沟渠建设项目</t>
  </si>
  <si>
    <t>三面光沟1500米</t>
  </si>
  <si>
    <t>武定县大红山灌溉沟渠建设项目</t>
  </si>
  <si>
    <t>武定县二龙山抽水站建设项目</t>
  </si>
  <si>
    <t>350米扬程</t>
  </si>
  <si>
    <t>武定县大红山抽水站建设项目</t>
  </si>
  <si>
    <t>武定县小营关二组小坝清淤建设项目</t>
  </si>
  <si>
    <t>双胞田小坝清淤、加固,输水涵洞改造，更换放水设备，内外坝坡整形，溢洪道扩建。</t>
  </si>
  <si>
    <t>武定县小营关一二组水库除危加固建设项目</t>
  </si>
  <si>
    <t>石猪箐水库除危加固,输水涵洞改造，更换放水设备，内外坝坡整形，溢洪道扩建。</t>
  </si>
  <si>
    <t>武定县小营关一组秧田箐坝清淤建设项目</t>
  </si>
  <si>
    <t>秧田箐坝清淤除危加固，输水涵洞改造，更换放水设备，内外坝坡整形，溢洪道扩建。</t>
  </si>
  <si>
    <t>武定县小营关一组老人田坝建设项目</t>
  </si>
  <si>
    <t>老人田坝除危加固，输水涵洞改造，更换放水设备，内外坝坡整形，溢洪道扩建。</t>
  </si>
  <si>
    <t>武定县小营关一组冷饭箐坝建设项目</t>
  </si>
  <si>
    <t>冷饭箐坝除危加固，输水涵洞改造，更换放水设备，内外坝坡整形，溢洪道扩建。</t>
  </si>
  <si>
    <t>武定县小营关二组小龙潭坝建设项目</t>
  </si>
  <si>
    <t>小龙潭坝除危加固，输水涵洞改造，更换放水设备，内外坝坡整形，溢洪道扩建。</t>
  </si>
  <si>
    <t>武定县乌龙村小坝除险加固建设项目</t>
  </si>
  <si>
    <t>小（2）型规模，小坝塘扩建，4个水库，1个兴利库容和死库，工程占地20亩。</t>
  </si>
  <si>
    <t>武定县狮山镇恕德水利建设项目</t>
  </si>
  <si>
    <t>改造河段5400米，拦河坝2座，土坝改扩建，新建小坝1座。</t>
  </si>
  <si>
    <t>武定县猫街镇大中型水库移民搬迁后续产业发展建设项目</t>
  </si>
  <si>
    <t>种植山药等特色经济作物，完善田间耕路、浇灌配套渠和管网。</t>
  </si>
  <si>
    <t>武定县乐茂河路网建设项目</t>
  </si>
  <si>
    <t>实施道路硬化和巩固提升32公里；机耕路硬化48公里及道路防护桩工程。</t>
  </si>
  <si>
    <t>武定县东坡乡中低产田改造建设项目</t>
  </si>
  <si>
    <t>实施中低产田改造，共计2860亩。</t>
  </si>
  <si>
    <t>武定县东坡乡东甸片区提水工程建设项目</t>
  </si>
  <si>
    <t>新建300米³蓄水池一个，管理房、配置输水管道管道、水池等。</t>
  </si>
  <si>
    <t>武定县河谷农业强镇建设项目</t>
  </si>
  <si>
    <t>实施农田地改造20000亩，机耕路、灌溉沟渠、池塘、配套高效节水管网等。</t>
  </si>
  <si>
    <t>（二）体系建设类</t>
  </si>
  <si>
    <t>武定县食品安全智慧监管平台建设项目</t>
  </si>
  <si>
    <t>构建“互联网+”监管新模式，建设“一中心一体系两端口”。</t>
  </si>
  <si>
    <t>武定县市场监管局</t>
  </si>
  <si>
    <t>武定县食品药品检测综合大楼建设项目</t>
  </si>
  <si>
    <t>建筑面积4000平方米，各类药化实验室、各种检测设备。</t>
  </si>
  <si>
    <t>武定县养殖业保险建设项目</t>
  </si>
  <si>
    <t>在全县开展畜禽养殖保险。</t>
  </si>
  <si>
    <t>武定县畜产品质量安全监测中心建设项目</t>
  </si>
  <si>
    <t>建设畜产品质量安全检测中心，畜产品质量安全监测、检测仪器设备等。</t>
  </si>
  <si>
    <t>武定县乡镇畜产品质量安全监管服务站建设项目</t>
  </si>
  <si>
    <t>武定县动物标识及疫病可追溯系统建设项目</t>
  </si>
  <si>
    <t>设立县级动物标识及数据库1个，配置相关信息设备和配套设施。</t>
  </si>
  <si>
    <t>武定县畜产品质量全程追溯系统建设项目</t>
  </si>
  <si>
    <t>建立畜产品质量安全生产追溯系统、动物疫情疫病监测和预警信息化示范。</t>
  </si>
  <si>
    <t>武定县动物检疫申报点建设项目</t>
  </si>
  <si>
    <t>建设11个报检点，购置检疫设备11套。</t>
  </si>
  <si>
    <t>武定县动物疫病预防控制中心生物安全实验室建设项目</t>
  </si>
  <si>
    <t>建设县级动物疫病预防控制兽医实验室，购置新增设备。</t>
  </si>
  <si>
    <t>武定县11个乡镇兽医实验室建设项目</t>
  </si>
  <si>
    <t>完成全县11个乡镇兽医实验室建设。</t>
  </si>
  <si>
    <t>武定县动物卫生监督所建设项目</t>
  </si>
  <si>
    <t>建设县动物卫生监督所业务用房，配置交通工具、采样、取样等检疫监督执法设备。</t>
  </si>
  <si>
    <t>武定县畜产品质量检测中心检测检验体系建设项目</t>
  </si>
  <si>
    <t>建设畜产品检测中心，购置检测设备及试剂等。</t>
  </si>
  <si>
    <t>武定县乡级畜牧科技推广体系基础设施配套及动物疫情监测点建设项目</t>
  </si>
  <si>
    <t>在全县11个乡镇建设畜牧推广体系基础设施，配套冷链储藏室及其设施设备。</t>
  </si>
  <si>
    <t>武定县村级动物预防工作室基础设施及设备配套建设项目</t>
  </si>
  <si>
    <t>对全县136个村委会建设冷链储藏室及其设施设备配套。</t>
  </si>
  <si>
    <t>武定县农业机械购置补贴建设项目</t>
  </si>
  <si>
    <t>大中型耕作拖拉机、耕整机、半喂入收割机、机动插秧机等。</t>
  </si>
  <si>
    <t>武定县植保防灾减灾应急中心建设项目</t>
  </si>
  <si>
    <t>新建县、乡级植保防灾减灾应急中心处置办公用房业务用房，配套设备等。</t>
  </si>
  <si>
    <t>武定县农药包装物回收体系建设项目</t>
  </si>
  <si>
    <t>新建县乡12个农膜、农药包装回收处置服务点。</t>
  </si>
  <si>
    <t>武定县农业综合执法监管建设项目</t>
  </si>
  <si>
    <t>建立健全农业综合执法检查体系，配套相关装备，开展宣传培训。</t>
  </si>
  <si>
    <t>武定县农作物病虫草鼠害防治与监测预警建设项目</t>
  </si>
  <si>
    <t>农作物病虫鼠害预测预报，开展农作物病虫草鼠害绿色防控技术示范样板创建等。</t>
  </si>
  <si>
    <t>武定县农产品质量安全监管体系建设项目</t>
  </si>
  <si>
    <t>新建业务用房、仪器设备、流动监测车辆、智慧监管大数据平台、追溯体系及队伍建设。</t>
  </si>
  <si>
    <t>武定县县农业农村局和11个乡镇土地流转交易中心建设项目</t>
  </si>
  <si>
    <t>土地征用、房屋主体工程建设、附属设施建设设备等。</t>
  </si>
  <si>
    <t>武定县迁飞性害虫自动测报系统建设项目</t>
  </si>
  <si>
    <t>安装100套远程迁飞性害虫自动识别测报设备。</t>
  </si>
  <si>
    <t>武定县农业农村服务中心综合服务中心体系建设项目</t>
  </si>
  <si>
    <t>在全县11个乡镇建设农业农村服务中心综合服务体系，配套仓库、实验设施。</t>
  </si>
  <si>
    <t>武定县标准化农贸市场建设项目</t>
  </si>
  <si>
    <t>在狮山镇建设一个标准化农贸市场。</t>
  </si>
  <si>
    <t>武定县病死畜禽无害化处理（中心）厂建设项目</t>
  </si>
  <si>
    <t>病死畜禽无害化处理（中心）厂1个，年处理病死畜禽10万头（羽）。</t>
  </si>
  <si>
    <t>武定县饲料兽药市场建设项目</t>
  </si>
  <si>
    <t>建设辐射全县的饲料兽药经营市场1个，构建投入品批发销售网络。</t>
  </si>
  <si>
    <t>武定县畜产品批发市场建设项目</t>
  </si>
  <si>
    <t>在狮山镇建设一个畜产品批发市场。</t>
  </si>
  <si>
    <t>武定县牲畜交易市场建设项目</t>
  </si>
  <si>
    <t>在狮山镇建设牲畜交易市场。</t>
  </si>
  <si>
    <t>武定县畜牧业网络销售平台建设项目</t>
  </si>
  <si>
    <t>采用电子商务网络等现代交易手段和流通方式的农产品批发市场。</t>
  </si>
  <si>
    <t>武定县定点屠宰场建设项目</t>
  </si>
  <si>
    <t>新建县级生猪定点屠宰场和乡镇屠宰点建设，在县城建设家禽集中定点屠宰场，加快肉牛、肉羊屠宰场建设。</t>
  </si>
  <si>
    <t>武定县畜牧业信息化示范建设项目</t>
  </si>
  <si>
    <t>通过对畜禽生产过程的信息化管理。</t>
  </si>
  <si>
    <t>武定县畜产品批发市场信息化示范工程建设项目</t>
  </si>
  <si>
    <t>建立畜产品电子交易平台完善畜产品电子交易体系。</t>
  </si>
  <si>
    <t>武定县动物无害化处理场建设项目</t>
  </si>
  <si>
    <t>建设县级无害化处理场1个，建筑面积10000平方米，配置无害化处理设备50台套。</t>
  </si>
  <si>
    <t>武定县高原特色农产品市场流通体系及配套基础设施建设项目</t>
  </si>
  <si>
    <t>在县级及11个乡镇建设12个专用市场体系，配套设施、电商交易平台软硬件。</t>
  </si>
  <si>
    <t>武定县高桥镇饲料兽药市场建设项目</t>
  </si>
  <si>
    <t>建设辐射全镇的饲料兽药经营市场1个，构建投入品批发销售网络。</t>
  </si>
  <si>
    <t>武定县己衣镇牲畜交易市场建设项目</t>
  </si>
  <si>
    <t>新建牲畜交易市场一个及配套设施。</t>
  </si>
  <si>
    <t>武定县金沙流域特色农副产品交易中心场所和设施建设项目</t>
  </si>
  <si>
    <t>建设占地50亩交易中心，建设冷库，交易场所，交易服务大厅，智能装卸设备，配套设施等。</t>
  </si>
  <si>
    <t>武定县高原特色现代农业产业链建设项目</t>
  </si>
  <si>
    <t>新建农产品和食品商贸物流城,电子商务,科技研发,食品包装材料制造。</t>
  </si>
  <si>
    <t>武定县物流仓储建设项目</t>
  </si>
  <si>
    <t>新建仓储货物、零单快运、包装加工共18000吨相关配套设施。</t>
  </si>
  <si>
    <t>武定县高桥镇植保防灾减灾应急中心建设项目</t>
  </si>
  <si>
    <t>新建镇级植保防灾减灾应急中心处置办公用房业务用房，配套2设备等。</t>
  </si>
  <si>
    <t>武定县高桥镇农业防灾减灾应急处置体系建设项目</t>
  </si>
  <si>
    <t>新建17个村级新建农业防灾减灾应急处置服务点。</t>
  </si>
  <si>
    <t>武定县高桥镇畜产品质量检测中心检测检验体系建设项目</t>
  </si>
  <si>
    <t>基础设施完善，购置检测设备及试剂一批、技术人员学习培训等。</t>
  </si>
  <si>
    <t>武定县高桥镇畜牧科技推广体系基础设施配套及动物疫情监测点建设项目</t>
  </si>
  <si>
    <t>完善畜牧推广体系基础设施建设，配套冷链储藏室及其设施设备配套。</t>
  </si>
  <si>
    <t>武定县高桥镇村级动物预防工作室基础设施及设备配套建设项目</t>
  </si>
  <si>
    <t>对全镇17个行政村建设冷链储藏室及其设施设备配套。</t>
  </si>
  <si>
    <t>武定县高桥镇畜产品质量全程追溯系统建设项目</t>
  </si>
  <si>
    <t>开展安全管理信息化示范、建立安全生产追溯系统、推进疫情疫病监测和预警信息化示范。</t>
  </si>
  <si>
    <t>武定县高桥镇全县动物检疫申报点建设项目</t>
  </si>
  <si>
    <t>1个报检点建设业务用房500平方米，购置检疫设备11套。</t>
  </si>
  <si>
    <t>武定县高桥镇高原特色蔬菜基地建设项目</t>
  </si>
  <si>
    <t>规划建设5000亩蔬菜种植基地，规划建设占地34亩农产品物流园区。</t>
  </si>
  <si>
    <t>武定县高桥镇畜牧业信息化示范建设项目</t>
  </si>
  <si>
    <t>对畜禽生产过程的信息化管理。</t>
  </si>
  <si>
    <t>武定县高桥镇畜产品批发市场信息化示范工程建设项目</t>
  </si>
  <si>
    <t>建立畜产品电子交易平台。</t>
  </si>
  <si>
    <t>武定县狮山镇九厂集镇建设项目</t>
  </si>
  <si>
    <t>武定县农业植保统防统治小分队建设项目</t>
  </si>
  <si>
    <t>每个村委会建设一支5-10人无人机农业植保统防统治小分队，拥有3-4架无人机。</t>
  </si>
  <si>
    <t>武定县重大动物疫病防控体系建设项目</t>
  </si>
  <si>
    <t>冷库1个，实验楼建设及相关实验器材，冷藏车1辆。</t>
  </si>
  <si>
    <t>武定县高桥镇活禽屠宰场建设项目</t>
  </si>
  <si>
    <t>新建高桥镇活禽屠宰场一个及相关配套设备。</t>
  </si>
  <si>
    <t>武定县老木坝片区设施农业建设项目（插甸农夫牌原生态农产品生产加工）</t>
  </si>
  <si>
    <t>架设、更换水管，修缮水池，新建机耕路，硬化，河道改造；道路硬化。</t>
  </si>
  <si>
    <t>武定县猫街镇乡村振兴示范园区建设项目</t>
  </si>
  <si>
    <t>建设高山绿色蔬菜示范基地10000亩。</t>
  </si>
  <si>
    <t>武定县猫街镇集镇畜禽分离定点屠宰场建设项目</t>
  </si>
  <si>
    <t>新建集镇畜、禽分离定点屠宰场一个，建设用地10亩。</t>
  </si>
  <si>
    <t>武定县猫街镇农产品交易中心建设项目</t>
  </si>
  <si>
    <t>新建一个占地1350平方米，建筑面积5052.15平方米的四层农特产品交易市场。</t>
  </si>
  <si>
    <t>武定县环州乡屠宰场建设项目</t>
  </si>
  <si>
    <t>占地2亩，建筑面积1000平方米。</t>
  </si>
  <si>
    <t>武定县发窝乡农产品质量安全检测工作站及为民服务中心建设项目</t>
  </si>
  <si>
    <t>新建为民服务大厅，一楼大厅，二楼会议室。三楼四楼农产质量安全检测站。</t>
  </si>
  <si>
    <t>武定县白路镇规范化屠宰场建设项目</t>
  </si>
  <si>
    <t>建盖屠宰加工车间，购买设备，建设配套设施。</t>
  </si>
  <si>
    <t>武定县行政村专业合作社冷库建设项目</t>
  </si>
  <si>
    <t>在21个行政村专业合作社建设1座50立方米冷库。</t>
  </si>
  <si>
    <t>武定县专业合作社冷库建设项目</t>
  </si>
  <si>
    <t>拟在空置地建设3座100立方米冷库及相关配套设施。</t>
  </si>
  <si>
    <t>武定县九厂街小集镇大牲畜交易市场提升改造建设项目</t>
  </si>
  <si>
    <t>小集镇大牲畜交易市场提升改造。</t>
  </si>
  <si>
    <t>武定县椅子甸村委会牛羊检疫屠宰场建设项目</t>
  </si>
  <si>
    <t>新建牛羊检疫屠宰场，征地5亩。</t>
  </si>
  <si>
    <t>武定县椅子甸村委会农产品交易市场建设项目</t>
  </si>
  <si>
    <t>建一个有停车场、固定摊位，有人管理的农产品交易市场，征地5亩。</t>
  </si>
  <si>
    <t>武定县西和回乡及城北综合集贸市场建设项目</t>
  </si>
  <si>
    <t>武定县大石头房村畜禽交易市场建设项目</t>
  </si>
  <si>
    <t>征地15亩，钢架房建设10000平方米，配套设施。</t>
  </si>
  <si>
    <t>武定县东坡乡畜禽交易市场建设项目</t>
  </si>
  <si>
    <t>建设一个占地面积10亩畜禽交易市场。</t>
  </si>
  <si>
    <t>武定县东坡乡金沙流域特色农副产品交易中心场所和设施建设项目</t>
  </si>
  <si>
    <t>建设占地50亩的交易中心，冷库，交易场所，交易服务大厅，智能装卸设备，配套设施等。</t>
  </si>
  <si>
    <t>武定县东坡乡兽医站动物检疫化验室及会议室建设项目</t>
  </si>
  <si>
    <t>9间300平方米及设备采购。</t>
  </si>
  <si>
    <t>武定县环州乡农业农村服务中心建设项目（农推中心）建设项目</t>
  </si>
  <si>
    <t>建设环州乡农业技术推广服务中心。</t>
  </si>
  <si>
    <t>（三）技术推广类建设项目</t>
  </si>
  <si>
    <t>武定县肉牛冻精贮运冷配站点建设项目</t>
  </si>
  <si>
    <t>在县级建设一个肉牛冻改冻精贮运中心，建设11个肉牛冻改站。</t>
  </si>
  <si>
    <t>武定县鸡保种场建设项目</t>
  </si>
  <si>
    <t>武定鸡品种资源保护和开发，在武定县建立武定鸡品种保种场、扩繁场等。</t>
  </si>
  <si>
    <t>武定县种公猪站建设项目</t>
  </si>
  <si>
    <t>狮山镇、高桥镇、插甸镇</t>
  </si>
  <si>
    <t>建设年存栏优质种公猪50头以上的种公猪站11个。</t>
  </si>
  <si>
    <t>武定县种子体系建设项目</t>
  </si>
  <si>
    <t>鉴定圃20亩及仪器设备、队伍建设。</t>
  </si>
  <si>
    <t>武定县玉米育种中心建设项目</t>
  </si>
  <si>
    <t>种质材料保存库、杂交选育封闭式实验苗圃、新品种区域实验布点等。</t>
  </si>
  <si>
    <t>武定县新型职业农民培训建设项目</t>
  </si>
  <si>
    <t>培训新型职业农民26000人。</t>
  </si>
  <si>
    <t>武定县基层农技推广体系改革与建设补助建设项目</t>
  </si>
  <si>
    <t>建设基地、培训人员，培育示范户。</t>
  </si>
  <si>
    <t>武定县科技增粮建设项目</t>
  </si>
  <si>
    <t>开展农作物新品种新技术试验、示范、推广等藏粮于技项目。</t>
  </si>
  <si>
    <t>武定县智慧农业建设项目</t>
  </si>
  <si>
    <t>建设11个远程自动化设施配套基地。</t>
  </si>
  <si>
    <t>武定县重点流域农业面源污染治理建设项目</t>
  </si>
  <si>
    <t>每年在全县11个乡镇选择重点流域农业面源污染治理综合示范点。</t>
  </si>
  <si>
    <t>武定县绿色防控建设项目</t>
  </si>
  <si>
    <t>建设30万亩绿色防控生产基地，每30亩安装太阳能杀虫灯设备等。</t>
  </si>
  <si>
    <t>武定县发展农民专业合作经济组织建设项目</t>
  </si>
  <si>
    <t>扶持专业合作组织，开展技术培训，开展一条龙种植、养殖托管服务。</t>
  </si>
  <si>
    <t>武定县高桥镇新型职业农民培训建设项目</t>
  </si>
  <si>
    <t>培训新型职业农民6000人。</t>
  </si>
  <si>
    <t>武定县田心乡教育培训实训基地建设项目</t>
  </si>
  <si>
    <t>占地面积25亩，新建教学楼，宿舍管理房，餐厅和阅览大厅，建设实践基地，养殖区，配套相应基层设施。</t>
  </si>
  <si>
    <t>武定县优质水稻原种培育、试验示范和科技培训示范基地建设项目</t>
  </si>
  <si>
    <t>建设1000亩优质水稻培育示范基地，培训楼等实施建设。</t>
  </si>
  <si>
    <t>武定县纳入全国重要生态系统保护和修复重大工程建设项目</t>
  </si>
  <si>
    <t>横断山区水源涵养与生物多样性保护基地3000平方米公里，建设观测站一所，天敌扩大繁殖场一座。</t>
  </si>
  <si>
    <t>（四）产业开发类</t>
  </si>
  <si>
    <t>武定县有机肥厂建设项目</t>
  </si>
  <si>
    <t>建设达到年处理畜禽粪便5万吨有机肥厂11个。 </t>
  </si>
  <si>
    <t>武定县现代循环畜牧业规模化养殖示范工程建设项目</t>
  </si>
  <si>
    <t>优质畜禽新品种产业化开发与推广示范、规模化、标准化林下立体养殖示范等。</t>
  </si>
  <si>
    <t>武定县畜禽规模养殖种养结合生态循环建设项目</t>
  </si>
  <si>
    <t>在种植业、养殖业重点的乡镇建设畜禽养殖户与周边种植业配套的生态循环等。</t>
  </si>
  <si>
    <t>武定县畜产品加工示范企业培植建设项目</t>
  </si>
  <si>
    <t>加工企业进行技术改造和设备引进。</t>
  </si>
  <si>
    <t>武定县种草养畜建设项目</t>
  </si>
  <si>
    <t>扶持开展秸秆养畜联户示范、示范场和青黄贮饲料专业化生产示范建设。</t>
  </si>
  <si>
    <t>武定县生猪标准化规模养殖建设项目</t>
  </si>
  <si>
    <t>基础设施改扩建等。</t>
  </si>
  <si>
    <t>武定县肉牛标准化规模养殖建设项目</t>
  </si>
  <si>
    <t>对现有养殖场（小区）的标准化改造。</t>
  </si>
  <si>
    <t>武定县蛋鸡标准化规模养殖建设项目</t>
  </si>
  <si>
    <t>武定县肉鸡标准化规模养殖建设项目</t>
  </si>
  <si>
    <t>武定县肉羊标准化规模养殖建设项目</t>
  </si>
  <si>
    <t>武定县肉鸭标准化养殖示范基地建设项目</t>
  </si>
  <si>
    <t>重点在狮山、高桥、猫街、插甸等乡镇建设100个肉鸭标准化规模养殖场。</t>
  </si>
  <si>
    <t>武定县肉鹅标准化养殖示范基地建设项目</t>
  </si>
  <si>
    <t>重点在狮山、高桥、猫街、插甸等乡镇建设30个肉鹅标准化规模养殖场。</t>
  </si>
  <si>
    <t>武定县蜜蜂标准化养殖示范基地建设项目</t>
  </si>
  <si>
    <t>在全县11个乡镇建设30个蜜蜂标准化养殖示范基地。</t>
  </si>
  <si>
    <t>武定县引进饲料生产企业建设项目</t>
  </si>
  <si>
    <t>建设年生产饲料50万吨的饲料加工厂。</t>
  </si>
  <si>
    <t>武定县推广农作物秸秆青贮、氨化技术建设项目</t>
  </si>
  <si>
    <t>改变秸秆品质，有效合理农作物秸秆。</t>
  </si>
  <si>
    <t>武定县构树生产基地建设与加工建设项目</t>
  </si>
  <si>
    <t>建设集中成片种植用于加工贮藏杂交构树基地；引导发展饲草加工企业。</t>
  </si>
  <si>
    <t>武定县肉羊种羊场建设项目</t>
  </si>
  <si>
    <t>狮山镇、白路镇</t>
  </si>
  <si>
    <t>建设肉羊种羊场4个，建标准化羊舍、种草、储草棚、堆粪池、污水处理池等。</t>
  </si>
  <si>
    <t>武定县一县一业建设项目</t>
  </si>
  <si>
    <t>武定鸡产业化开发</t>
  </si>
  <si>
    <t>武定县优质特色水果产业化发展建设项目</t>
  </si>
  <si>
    <t>芒果、柑橘、牛油果为主，规划种植6万亩石榴为主，规划种植4万亩。</t>
  </si>
  <si>
    <t>武定县鳟鱼养殖建设项目</t>
  </si>
  <si>
    <t>鳟鱼养殖场2个。</t>
  </si>
  <si>
    <t>武定县粮食安全基地建设项目</t>
  </si>
  <si>
    <t>在我县33万亩两区划定范围，每年每亩种植目标作物，每亩给予直补1000元。</t>
  </si>
  <si>
    <t>武定县高原冷水鱼养殖建设项目</t>
  </si>
  <si>
    <t>建设冷水鱼养殖场5个。</t>
  </si>
  <si>
    <t>武定县稻鱼工程建设项目</t>
  </si>
  <si>
    <t>发展稻田养鱼5000亩。</t>
  </si>
  <si>
    <t>武定县休闲渔业建设项目</t>
  </si>
  <si>
    <t>发展休闲渔业基地1100亩。</t>
  </si>
  <si>
    <t>武定县陆基集装箱现代渔业示范基地建设项目</t>
  </si>
  <si>
    <t>新建占地10亩的30口陆基集装箱现代渔业养殖示范基地。</t>
  </si>
  <si>
    <t>武定县池塘内循环（高标准）跑道鱼现代渔业示范基地建设项目</t>
  </si>
  <si>
    <t>新建300亩10条高标准池塘内循环示范基地。</t>
  </si>
  <si>
    <t>武定县工厂化养殖现代渔业示范基地建设项目</t>
  </si>
  <si>
    <t>新建一个现代渔业示范基地。</t>
  </si>
  <si>
    <t>武定县3000亩养殖尾水治理建设项目</t>
  </si>
  <si>
    <t>100亩以下的池坝塘，进行养殖尾水防治模式、技术的集成创新。</t>
  </si>
  <si>
    <t>武定县白路镇经济林果产业园建设项目</t>
  </si>
  <si>
    <t>种植花椒1万亩，种植核桃3万亩，加工厂房、综合楼、物流配送等配套设施。</t>
  </si>
  <si>
    <t>云南和创药业中药材种植产业园建设项目</t>
  </si>
  <si>
    <t>种植中药材1000亩，建设配套基础设施，建设加工厂房8000平方米。</t>
  </si>
  <si>
    <t>武定县白路镇花卉基地产业园建设项目</t>
  </si>
  <si>
    <t>种植花卉3000亩，新建物流集散中心3000平方米及配套设施。</t>
  </si>
  <si>
    <t>武定县白路镇柑橘基地建设项目</t>
  </si>
  <si>
    <t>计划用地2100亩，新建柑橘初加工厂1000平方米。</t>
  </si>
  <si>
    <t>武定县白路镇辣椒种植建设项目</t>
  </si>
  <si>
    <t>种植辣椒3000亩，建设辣椒初加工厂2000平方米及配套设施设备。</t>
  </si>
  <si>
    <t>武定县白路镇蔬菜产业化发展建设项目</t>
  </si>
  <si>
    <t>建设大棚，初加工厂房，分拣、冷藏、物流中心及配套设施，购买设备等。</t>
  </si>
  <si>
    <t>武定县构树种植、加工、养殖产业一体化建设项目</t>
  </si>
  <si>
    <t>在胜德、支卧两个村委会流转土地、新建构树猪养殖场4栋，养殖5000余头构树猪。</t>
  </si>
  <si>
    <t>武定县环州乡天然林保护、低效林改造及绿化造林工程建设项目</t>
  </si>
  <si>
    <t>退耕还林3800亩，开展低效林改造每年不少于1000亩。</t>
  </si>
  <si>
    <t>武定县猫街镇宝田农业滇重楼种苗繁育及种植加工基地建设项目</t>
  </si>
  <si>
    <t>建设500亩滇重楼育苗基地，打造猫街特色种植名片。</t>
  </si>
  <si>
    <t>武定县己衣镇芒果初加工厂建设项目</t>
  </si>
  <si>
    <t>新建芒果初加工厂及购买加工设备一套。</t>
  </si>
  <si>
    <t>武定县葡萄种植建设项目</t>
  </si>
  <si>
    <t>扩大葡萄种植面积，增加面积400亩。</t>
  </si>
  <si>
    <t>武定县香芭蕉热带水果种植建设项目</t>
  </si>
  <si>
    <t>种植面积增加700亩。</t>
  </si>
  <si>
    <t>武定县金沙江干热河谷流域武定区域集群综合开发建设项目</t>
  </si>
  <si>
    <t>己衣镇、东坡乡、万德镇</t>
  </si>
  <si>
    <t>己衣大裂谷、温泉和极限运动公园；万德土司府综合开发；东坡傣族风情园和金沙江航运的项目的建设。</t>
  </si>
  <si>
    <t>武定县银杏、岩白菜、淫羊藿、虎杖种植建设项目</t>
  </si>
  <si>
    <t>规划用地10000亩,新建种植基地及植物提取物生产线。</t>
  </si>
  <si>
    <t>武定县特色花卉产业种加工产业链建设项目</t>
  </si>
  <si>
    <t>新建食品、化妆品、保健品、生物医药等。</t>
  </si>
  <si>
    <t>武定县食用菌产业链建设项目</t>
  </si>
  <si>
    <t>食用菌干加工。</t>
  </si>
  <si>
    <t>武定县金沙江构树生态综合效益乡村振兴示范带建设项目</t>
  </si>
  <si>
    <t>新建养殖基地、研发中心；加工厂；交易中心等。</t>
  </si>
  <si>
    <t>武定县高桥镇万亩蚕桑种植基地建设项目</t>
  </si>
  <si>
    <t>建设1万亩蚕桑种植基地，10亩蚕茧丝织品加工物流园区，发展林下壮鸡养殖3万羽。</t>
  </si>
  <si>
    <t>武定县高桥镇畜产品加工示范企业培植建设项目</t>
  </si>
  <si>
    <t>武定县猫街镇高原特色农业种植加工建设项目</t>
  </si>
  <si>
    <t>建设高效设施农业，带动周边农户种植有机蔬菜，完善配套设施。</t>
  </si>
  <si>
    <t>武定县己衣镇高原特色产业建设项目</t>
  </si>
  <si>
    <t>种植辣椒，魔芋、青花椒、豌豆5000亩。</t>
  </si>
  <si>
    <t>武定县观光农业建设项目</t>
  </si>
  <si>
    <t>1千余亩半闲置梯田，打造观光农业项目。</t>
  </si>
  <si>
    <t>武定县万德镇存栏1000头大型标准化肉牛养殖场建设项目</t>
  </si>
  <si>
    <t>新建团碑龙树湾水库旁翻拉山存栏1000头大型标准化肉牛养殖场。</t>
  </si>
  <si>
    <t>武定县万德、胜德、支卧柑橘基地建设项目</t>
  </si>
  <si>
    <t>新建万德、胜德、支卧柑橘基地占地500亩。</t>
  </si>
  <si>
    <t>武定县老木坝林下资源开发建设项目</t>
  </si>
  <si>
    <t>改良3000亩核桃种植，开发中药材种植，生态养殖。建设加工和冷链物流仓储。</t>
  </si>
  <si>
    <t>武定县插甸镇高原特色现代农业产业（插甸农夫牌原生态农产品生产加工）建设项目</t>
  </si>
  <si>
    <t>生态畜禽养殖基地，配套设备等建设项目。</t>
  </si>
  <si>
    <t>武定县插甸农夫牌原生态农产品生产加工（千亩生态苹果观光园）建设项目</t>
  </si>
  <si>
    <t>发展苹果种植2000亩，储存冷库建设交易市场及樱花步道，配备管网。</t>
  </si>
  <si>
    <t>武定县猫街镇万亩生态休闲观光农业基地建设项目</t>
  </si>
  <si>
    <t>特色果蔬种植10000亩，打造休闲观光农业1000亩等。</t>
  </si>
  <si>
    <t>云南胤泽农业科技有限公司</t>
  </si>
  <si>
    <t>武定县猫街镇武定壮鸡产业化建设项目</t>
  </si>
  <si>
    <t>建标准化厂房、冷冻屠宰及包装。</t>
  </si>
  <si>
    <t>武定县猫街秧草地朱家坝铜矿区康养建设项目</t>
  </si>
  <si>
    <t>建设改造16000米。</t>
  </si>
  <si>
    <t>武定县猫街镇宝田农业生物制药及康养建设项目</t>
  </si>
  <si>
    <t>建种植基地2000亩，带动周边种植滇重楼5000亩；建随息堂康养中心和重楼药品生产线。</t>
  </si>
  <si>
    <t>武定县猫街镇生猪标准化规模养殖场建设项目</t>
  </si>
  <si>
    <t>规划用地300亩，建标准化猪舍12000平方米。</t>
  </si>
  <si>
    <t>武定县猫街镇巩固脱贫人口产业发展建设项目</t>
  </si>
  <si>
    <t>通过村集体经济合作社带动，大力支持贫困户种植和养殖业。</t>
  </si>
  <si>
    <t>武定县猫街镇有机肥生产建设项目</t>
  </si>
  <si>
    <t>建设生产用地100亩、有机肥生产线2条、购置相关生产设备，建设办公室、生产用房、发酵池、道路硬化。</t>
  </si>
  <si>
    <t>武定县猫街镇汤郎村高原鲈鱼养殖建设项目</t>
  </si>
  <si>
    <t>新建大棚2700平方米，生产生活管理配套用房、饲料库房180平方米和防洪设施整治工程。</t>
  </si>
  <si>
    <t>楚雄天盛农业科技有限公司</t>
  </si>
  <si>
    <t>武定县猫街镇三家村片区黑山羊规模养殖基地建设项目</t>
  </si>
  <si>
    <t>新建黑山羊种羊标准化养殖场一座600平方米，到户标准化羊舍9000平方米。</t>
  </si>
  <si>
    <t>武定县猫街镇脱贫攻坚产业发展云耳种植建设项目</t>
  </si>
  <si>
    <t>占地100亩，种植云耳，建大棚、原料堆放车间、加工车间，锅炉房，拌料车间、装袋、净化车间，卫生间等配套设施建设。</t>
  </si>
  <si>
    <t>武定县环州乡冷凉地区设施农业建设项目</t>
  </si>
  <si>
    <t>武定县环州乡绿色食品加工建设项目</t>
  </si>
  <si>
    <t>开展绿色食品加工，年产值不低于500万元。</t>
  </si>
  <si>
    <t>武定县环州乡养殖业示范工程建设项目</t>
  </si>
  <si>
    <t>组建养殖专业合作社，发挥龙头示范带动，每年扶持1-2户养殖户。</t>
  </si>
  <si>
    <t>武定县高原特色现代农业科技示范园建设项目</t>
  </si>
  <si>
    <t>建设占地500亩的高原特色现代农业科技示范园。</t>
  </si>
  <si>
    <t>武定县田心乡火嘎村红薯基地产业建设项目</t>
  </si>
  <si>
    <t>种植新型红薯，建设灌溉管道，大型水池，育苗建设基地，保鲜冷藏库和厂房，并配套公用辅助工程。</t>
  </si>
  <si>
    <t>武定县白路镇青豌豆种植加工产业园建设项目</t>
  </si>
  <si>
    <t>种植青豌豆25000亩，建设厂房、冷库、生产管理用房280000平方米及其附属配套设施。</t>
  </si>
  <si>
    <t>武定县白路镇肉牛养殖及深加工建设项目</t>
  </si>
  <si>
    <t>发展肉牛规模化养殖，建盖牛舍，建设配套设施等。</t>
  </si>
  <si>
    <t>武定县白路镇生猪养殖加工建设项目</t>
  </si>
  <si>
    <t>发展生猪规模化养殖，建盖猪舍，建设配套设施等。</t>
  </si>
  <si>
    <t>武定县白路镇驴兔等草食动物养殖基地建设项目</t>
  </si>
  <si>
    <t>新建养殖场3000平方米，建设养殖厂房1000平方米，购置附属配套设施。</t>
  </si>
  <si>
    <t>武定县白路镇黑山羊养殖加工产业园建设项目</t>
  </si>
  <si>
    <t>发展黑山羊标准化养殖，建盖羊舍，建设配套设施等。</t>
  </si>
  <si>
    <t>武定县12万头生猪养殖建设项目</t>
  </si>
  <si>
    <t>投资3亿元建设养殖仔猪12万头项目。</t>
  </si>
  <si>
    <t>武定县优质水果提质增效建设项目</t>
  </si>
  <si>
    <t>5000亩樱桃、桃等优质水果提质增效改造。</t>
  </si>
  <si>
    <t>武定县牛羊屠宰加工厂建设项目</t>
  </si>
  <si>
    <t>土地征用，厂房建设，检检疫检设备及相关器材的购置。</t>
  </si>
  <si>
    <t>武定县禽类屠宰加工厂建设项目</t>
  </si>
  <si>
    <t>武定县鸡保种建设与利用建设项目</t>
  </si>
  <si>
    <t>基地建设，示范村（户）建设。</t>
  </si>
  <si>
    <t>武定县能繁母猪养殖基地建设项目</t>
  </si>
  <si>
    <t>建设800头母猪示范养殖基地。</t>
  </si>
  <si>
    <t>武定县种猪繁育基地建设项目</t>
  </si>
  <si>
    <t>土地征用，厂房建设，种猪及相关配套器材购买等。</t>
  </si>
  <si>
    <t>武定县九厂村委会发展村集体经济建设项目</t>
  </si>
  <si>
    <t>计划在九厂街建设壮大村集体经济发展项目。</t>
  </si>
  <si>
    <t>武定县选佛村池塘景观建设项目</t>
  </si>
  <si>
    <t>田心村池塘景观建设2600平方米。</t>
  </si>
  <si>
    <t>武定县陈官村委会设施农业建设项目</t>
  </si>
  <si>
    <t>陈官村委会设施农业建设塑料大棚500亩。</t>
  </si>
  <si>
    <t>武定县东岳社区保山箐村民小组壮大村集体经济项目扶持资金建设项目</t>
  </si>
  <si>
    <t>东岳社区保山箐村民小组壮大村集体经济项目扶持资金。</t>
  </si>
  <si>
    <t>武定县千亩石榴种植建设项目</t>
  </si>
  <si>
    <t>在麦地山、南山、沙河、向阳种植2000千亩石榴种植项目。</t>
  </si>
  <si>
    <t>武定县生猪养殖基地建设项目</t>
  </si>
  <si>
    <t>在向阳建生猪养殖年出栏20000头基地建设。</t>
  </si>
  <si>
    <t>武定县红土田社区发展村集体经济建设项目</t>
  </si>
  <si>
    <t>计划在红土田社区建设壮大村集体经济发展项目。</t>
  </si>
  <si>
    <t>武定县九厂小箐村发展村集体经济建设项目</t>
  </si>
  <si>
    <t>计划在小箐村建设壮大村集体经济发展项目，建2000平方米经济发展大楼一幢。</t>
  </si>
  <si>
    <t>武定县古柏林果业工程建设项目</t>
  </si>
  <si>
    <t>林果业低产林改造樱桃4000亩，板栗4000亩，核桃300亩。</t>
  </si>
  <si>
    <t>武定县麦岔梅花鹿养殖基地建设项目</t>
  </si>
  <si>
    <t>建设占地面积为50亩，养殖梅花鹿1000只。</t>
  </si>
  <si>
    <t>武定县麦岔肉牛养殖基地建设项目</t>
  </si>
  <si>
    <t>建设每年出栏5000头的肉牛养殖基。</t>
  </si>
  <si>
    <t>武定县麦岔经济林果建设项目</t>
  </si>
  <si>
    <t>建设十个村民小组旱地经济林共计2000亩。</t>
  </si>
  <si>
    <t>武定县麦岔蔬菜、鲜花种植大棚建设项目</t>
  </si>
  <si>
    <t>建设覆盖10个村民小组的大棚，占地面积1000亩。</t>
  </si>
  <si>
    <t>武定县麦岔规范化养殖场建设项目</t>
  </si>
  <si>
    <t>十个村民小组建设养猪场10座，每座年平均出栏2000头。</t>
  </si>
  <si>
    <t>武定县椅子甸村委会本地鹅养殖场建设项目</t>
  </si>
  <si>
    <t>新建本地鹅养殖场，征地15亩。</t>
  </si>
  <si>
    <t>武定县恕德农业产业建设项目</t>
  </si>
  <si>
    <t>新庄箐种植重楼200亩；利用荒地种植香椿600亩；梅子箐种植樱桃、冬桃400亩。</t>
  </si>
  <si>
    <t>武定县大石头房村生态农庄建设项目</t>
  </si>
  <si>
    <t>引进外资建设一个集 休闲、娱乐、康体为一体的生态农庄。</t>
  </si>
  <si>
    <t>武定县林果品种改良建设项目</t>
  </si>
  <si>
    <t>板栗、核桃品种改良8000亩。</t>
  </si>
  <si>
    <t>武定县东坡乡豌豆种植建设项目</t>
  </si>
  <si>
    <t>豌豆种植共1400亩。</t>
  </si>
  <si>
    <t>武定县东坡乡药材种植建设项目</t>
  </si>
  <si>
    <t>种植金银花，产值增加20万元和种植红花500亩。</t>
  </si>
  <si>
    <t>武定县东坡乡葡萄种植建设项目</t>
  </si>
  <si>
    <t>东坡在平田村扩大葡萄种植面积，增加300亩；东甸在现有380亩的基础上再扩大葡萄种植面积100亩。</t>
  </si>
  <si>
    <t>武定县东坡乡香、芭蕉热带水果种植建设项目</t>
  </si>
  <si>
    <t>种植香、芭蕉，面积增加700亩。</t>
  </si>
  <si>
    <t>武定县东坡乡黑山羊养殖专业户培育建设项目</t>
  </si>
  <si>
    <t>建设年出栏200只的黑山羊养殖专业户50户，每户计划投资2万元；年出栏100只的100户。</t>
  </si>
  <si>
    <t>武定县东坡乡生猪养殖专业户培育建设项目</t>
  </si>
  <si>
    <t>建设10个年出栏500头的标准化规模养殖户，20个年出栏200头的标准化规模养殖户。</t>
  </si>
  <si>
    <t>武定县东坡乡本地肉牛养殖专业户培育建设项目</t>
  </si>
  <si>
    <t>建设10个年出栏50头本地肉牛的规模养殖。</t>
  </si>
  <si>
    <t>武定县东坡乡武定壮鸡养殖专业户培育建设项目</t>
  </si>
  <si>
    <t>建设20个年出栏2000只的规模养殖户。</t>
  </si>
  <si>
    <t>武定县小营关二组大棚建设项目</t>
  </si>
  <si>
    <t>大棚。</t>
  </si>
  <si>
    <t>八、生态环保</t>
  </si>
  <si>
    <t>武定县金沙江流域一级支流勐果河（高桥水文站）断面上游农村生活污水治理工程建设项目</t>
  </si>
  <si>
    <t>对勐果河（高桥水文站）断面上游勒外、高桥、马鞍山3个村委会进行污水治理。</t>
  </si>
  <si>
    <t>楚雄州生态环境局武定分局</t>
  </si>
  <si>
    <t>武定县狮山镇及乡镇集中式饮用水源地保护及综合治理工程建设项目</t>
  </si>
  <si>
    <t>建设县城集中式饮用水源地保护设施，农村生活污水、畜禽养殖粪便收集、生活垃圾收运及无害化处置工程。</t>
  </si>
  <si>
    <t>武定县11个乡镇农村生活污水治理建设项目</t>
  </si>
  <si>
    <t>11个乡镇22个村新建污水处理设施22个。</t>
  </si>
  <si>
    <t>武定县17个易地扶贫集中安置区农村生活污水治理建设项目</t>
  </si>
  <si>
    <t>新建狮山镇、猫街镇、插甸镇、高桥镇、白路镇17个易地扶贫集中安置区。</t>
  </si>
  <si>
    <t>武定县农村生活污水治理建设项目</t>
  </si>
  <si>
    <t>新建东坡乡、田心乡、己衣镇7个易地扶贫集中安置区。</t>
  </si>
  <si>
    <t>云南省武定县勐果河河道及金沙江右岸生态修复工程建设项目</t>
  </si>
  <si>
    <t>河道、土地、水库、坝塘、沟渠建设，封山育林、植树造林，污水处理点等。</t>
  </si>
  <si>
    <t>武定县勐果河、菜园河、水城河缓冲带生态保护修复工程建设项目</t>
  </si>
  <si>
    <t>（1）河流沿岸划定河滨缓冲带，减少人类活动对河道的影响（2）对河滨缓冲带进行生态环境保护修复。</t>
  </si>
  <si>
    <t>武定县勐果河、菜园河、水城河水域生态保护修复工程建设项目</t>
  </si>
  <si>
    <t>（1）生物多样性保护：水生植被修复、水华防控、土著鱼类恢复（2）恢复生境：退出破话水生态的人类活动。</t>
  </si>
  <si>
    <t>武定县重点江河流域水体水生态环境本底调查评估建设项目</t>
  </si>
  <si>
    <t>对菜园河、水城河、勐果河水体水质及水生生物调查评估，形成菜园河水生态环境本底调查评估报告。</t>
  </si>
  <si>
    <t>武定县重点湖库流域水生态环境本底调查评估建设项目</t>
  </si>
  <si>
    <t>大型重点湖库流域开展水生态环境调查评估，建立湖库水体生态环境状况基础数据库，支撑和服务水生态环境管理。</t>
  </si>
  <si>
    <t>武定县重点行政村农村饮用水源地保护工程建设项目</t>
  </si>
  <si>
    <t>一级、二级保护区内范围内农村生活污水收集处理、畜禽养殖粪便收集处理、生活垃圾收运及无害化处置工程。</t>
  </si>
  <si>
    <t>武定县菜园河生态修复治理建设项目</t>
  </si>
  <si>
    <t>新建菜园河截污干管及河道生态修复治理，县城生活污水处理厂提标工程。</t>
  </si>
  <si>
    <t>武定县水城河流域生态环境综合治理工程建设项目</t>
  </si>
  <si>
    <t>实施水城河流域河道生态修复、垃圾收集处理、污水收集处理。</t>
  </si>
  <si>
    <t>武定县污水处理厂尾水生态治理湿地建设项目</t>
  </si>
  <si>
    <t>建设组合渗滤湿地、保护菜园河水环境，确保菜园河木果甸断面水质达标。</t>
  </si>
  <si>
    <t>武定县入河排污口排查评估整治建设项目</t>
  </si>
  <si>
    <t>在重点流域菜园河、勐果河、水城河开展排污口排查，全面分析水质情况，全面开展整治。</t>
  </si>
  <si>
    <t>武定县入河排污口规范化建设项目</t>
  </si>
  <si>
    <t>对已整治完成排污口重点实施监测点设置、标志牌设立、计量和视频监控系统构建等规范化建设。</t>
  </si>
  <si>
    <t>武定县地下水环境状况调查评估建设项目</t>
  </si>
  <si>
    <t>对于饮用型地下水源地及重点企业周边地下水进行调查评估。</t>
  </si>
  <si>
    <t>武定县冶金固废绿色高效利用高新技术研发中心建设项目</t>
  </si>
  <si>
    <t>建设重金属废物资源化处理高新技术产业示范项目。打造国家级重金属类废物处理处置产业示范基地。</t>
  </si>
  <si>
    <t>武定县医疗废物收集、储存、处置工程建设项目</t>
  </si>
  <si>
    <t>新建设医疗废物收集、运输、处置等相关设施。</t>
  </si>
  <si>
    <t>武定县农村废旧塑料综合利用建设项目</t>
  </si>
  <si>
    <t>规范处置农业生产过程中产生的废弃薄膜、废旧塑料，建设相应的收集处理设施，消除农业面源对土壤造成的污染。</t>
  </si>
  <si>
    <t>武定县石材园区固废处置综合利用建设项目</t>
  </si>
  <si>
    <t>建设石材园区固体废物处理处置设施，实现石材固体废物综合利用。</t>
  </si>
  <si>
    <t>武定县天源矿业周边重金属污染调查及风险评估建设项目</t>
  </si>
  <si>
    <t>开展重金属污染调查及风险评估</t>
  </si>
  <si>
    <t>武定县规模以下畜禽养殖粪便集中处置建设项目</t>
  </si>
  <si>
    <t>对规模以下养殖户、散养户畜禽粪便收集、集中处理、资源化利用。</t>
  </si>
  <si>
    <t>武定县工业冶炼企业技改搬迁及环保设施工程建设项目</t>
  </si>
  <si>
    <t>对冶炼企业污染防治设施实施技改，进一步完善脱硫、降尘及在线自动监控设施，确保各相关企业污染物达标排放。</t>
  </si>
  <si>
    <t>武定县生物多样性本底调查及评估建设项目</t>
  </si>
  <si>
    <t>开展武定县生物多样性本底调查及评估。</t>
  </si>
  <si>
    <t>武定县环境监察执法及监测能力建设项目</t>
  </si>
  <si>
    <t>建设大气、土壤检测室及水质全分析设备及能力培训，提高环境监测服务水平。</t>
  </si>
  <si>
    <t>武定县环境预警应急能力建设项目</t>
  </si>
  <si>
    <t>强化应急保障，建设突发环境事件应急采样、现场分析及移动数据信息平台建设。</t>
  </si>
  <si>
    <t>武定县乡镇基层环保能力建设项目</t>
  </si>
  <si>
    <t>建设11个乡镇环保监督所，配套建设环保执法人员及相关执法办公设备。</t>
  </si>
  <si>
    <t>武定县大气自动监测系统工程建设项目</t>
  </si>
  <si>
    <t>建设县城及乡镇环境空气自动站及P平方米.5适时监测及数据信息平台。</t>
  </si>
  <si>
    <t>武定县重点污染源自动监控与信息系统工程建设项目</t>
  </si>
  <si>
    <t>建设工业园区重点企业大气污染物自动监控系统及信息发布平台等配套设施。</t>
  </si>
  <si>
    <t>武定县饮用水源地水质自动监测系统工程建设项目</t>
  </si>
  <si>
    <t>建设县城及乡镇饮用水源地水质自动监控及环境信息公开数据平台。</t>
  </si>
  <si>
    <t>武定县省级环境教育基地工程建设项目</t>
  </si>
  <si>
    <t>开展州级、省级环境教育基地创建工作，建设相应环境教育设施，提高群众环保意识。</t>
  </si>
  <si>
    <t>武定县白路镇绿色村庄建设项目</t>
  </si>
  <si>
    <t>白路镇10个村委会106个村民小组种植清香树、香樟树、滇朴、樱花、小叶榕、红豆杉等适宜树种。</t>
  </si>
  <si>
    <t>武定县万德镇农村环境卫生综合整治工程建设项目</t>
  </si>
  <si>
    <t>综合整治8个村委会120个村组环境卫生。</t>
  </si>
  <si>
    <t>武定县己衣镇村小组污水处理设施建设项目</t>
  </si>
  <si>
    <t>每个村小组建设污水处理设施。</t>
  </si>
  <si>
    <t>武定县有害生物防治体系建设项目</t>
  </si>
  <si>
    <t>有害生物防治体系建设。</t>
  </si>
  <si>
    <t>武定县菜园河沿河截污干管和截污口建设项目</t>
  </si>
  <si>
    <t>武定县菜园河污水主干管、菜园河周边道路污水次干管以及相邻村庄截污管，共计28.3公里。</t>
  </si>
  <si>
    <t>武定县污水处理厂提标扩容改造及再生水利用建设项目</t>
  </si>
  <si>
    <t>提B标到A标，扩容污水日处理10000立方米到20000立方米，日利用再生水5000立方米。</t>
  </si>
  <si>
    <t>武定县万德镇“一水两污”建设项目</t>
  </si>
  <si>
    <t>规划建设污水处理厂3座，垃圾处理厂3座，从自乌岔河水库穿坝引水至大石桥主管。</t>
  </si>
  <si>
    <t>武定县地质灾害避险搬迁建设项目</t>
  </si>
  <si>
    <t>对全镇范围内的23个地灾隐患点进行避让搬迁，受益817户，3003人。</t>
  </si>
  <si>
    <t>武定县己衣集镇污水处理厂（1个）建设项目</t>
  </si>
  <si>
    <t>己衣集镇建设污水处理厂。</t>
  </si>
  <si>
    <t>武定县己衣镇行政村垃圾焚烧厂（9个）建设项目</t>
  </si>
  <si>
    <t>每个村委会建设一个垃圾焚烧厂。</t>
  </si>
  <si>
    <t>武定县猫街镇矿业开发公司辣椒铁铜矿生态修复工程建设项目</t>
  </si>
  <si>
    <t>修复面积17.15公顷，建设内容：植被重建。</t>
  </si>
  <si>
    <t>武定县自然资源局</t>
  </si>
  <si>
    <t>武定县磨盘山铁矿建设项目</t>
  </si>
  <si>
    <t>修复面积96.04公顷，建设内容：拦挡工程、截排水工程、植被重建。</t>
  </si>
  <si>
    <t>武定县猫街镇矿业开发公司核桃箐矿山建设项目</t>
  </si>
  <si>
    <t>修复面积47.1公顷，建设内容：拦挡工程、截排水工程、植被重建。</t>
  </si>
  <si>
    <t>武定县文笔山铁矿建设项目</t>
  </si>
  <si>
    <t>修复面积5.17公顷，建设内容：植被重建。</t>
  </si>
  <si>
    <t>武定县猫街镇矿业开发公司大箐铜矿建设项目</t>
  </si>
  <si>
    <t>修复面积20.68公顷，建设内容：植被重建。</t>
  </si>
  <si>
    <t>武定县永丰钛业有限责任公司武定县九厂兔子坪钛选厂建设项目</t>
  </si>
  <si>
    <t>修复面积12.62公顷，建设内容：植被重建。</t>
  </si>
  <si>
    <t>武定县乌龙钛选厂红土田钛砂矿建设项目</t>
  </si>
  <si>
    <t>修复面积16.91公顷，建设内容：植被重建。</t>
  </si>
  <si>
    <t>武定县插甸镇茂盛石材厂木纹石加工生产建设项目</t>
  </si>
  <si>
    <t>修复面积22.21公顷，建设内容：植被重建。</t>
  </si>
  <si>
    <t>武定县插甸镇荣财石材厂建设项目</t>
  </si>
  <si>
    <t>修复面积0.77公顷，建设内容：拦挡工程、截排水工程、植被重建。</t>
  </si>
  <si>
    <t>武定县光山石材厂建设项目</t>
  </si>
  <si>
    <t>修复面积3.25公顷，建设内容：拦挡工程、截排水工程、植被重建。</t>
  </si>
  <si>
    <t>武定县福龙木纹石材有限公司石楼梯矿山建设项目</t>
  </si>
  <si>
    <t>修复面积0.81公顷，建设内容：拦挡工程、截排水工程、植被重建。</t>
  </si>
  <si>
    <t>武定县插甸镇南华石材厂大蜂窝木纹石矿建设项目</t>
  </si>
  <si>
    <t>修复面积2.39公顷，建设内容：拦挡工程、截排水工程、植被重建。</t>
  </si>
  <si>
    <t>武定县县鑫磊石材厂插甸木纹石矿建设项目</t>
  </si>
  <si>
    <t>修复面积7.94公顷，建设内容：拦挡工程、截排水工程、植被重建。</t>
  </si>
  <si>
    <t>武定县石林石材厂石楼梯矿山建设项目</t>
  </si>
  <si>
    <t>修复面积4.78公顷，建设内容：植被重建。</t>
  </si>
  <si>
    <t>武定县永大钛铁矿加工厂小矣波砖厂建设项目</t>
  </si>
  <si>
    <t>修复面积0.89公顷，建设内容：土地整理。</t>
  </si>
  <si>
    <t>武定县九厂新大新砖厂建设项目</t>
  </si>
  <si>
    <t>修复面积2.16公顷，建设内容：土地整理。</t>
  </si>
  <si>
    <t>云南省插甸镇鑫达新型四孔砖厂建设项目</t>
  </si>
  <si>
    <t>修复面积1.17公顷，建设内容：土地整理。</t>
  </si>
  <si>
    <t>武定县狮山镇欣达建材厂小矣波砖厂建设项目</t>
  </si>
  <si>
    <t>修复面积1.21公顷，建设内容：土地整理。</t>
  </si>
  <si>
    <t>武定县金星防水材料有限责任公司龙洞箐采石场建设项目</t>
  </si>
  <si>
    <t>修复面积4.62公顷，建设内容：危岩体清除、截排水工程、植被重建。</t>
  </si>
  <si>
    <t>武定县田心乡发块采石厂建设项目</t>
  </si>
  <si>
    <t>修复面积0.57公顷，建设内容：植被重建。</t>
  </si>
  <si>
    <t>武定县公路管理段沙朗石料场建设项目</t>
  </si>
  <si>
    <t>修复面积0.35公顷，建设内容：植被重建。</t>
  </si>
  <si>
    <t>武定县田心乡碑子古自盛石材厂建设项目</t>
  </si>
  <si>
    <t>修复面积0.99公顷，建设内容：土地整理。</t>
  </si>
  <si>
    <t>云南省狮山镇梨园箐砂石场建设项目</t>
  </si>
  <si>
    <t>修复面积1.91公顷，建设内容：土地整理。</t>
  </si>
  <si>
    <t>云南省武定县麦田箐采石场建设项目</t>
  </si>
  <si>
    <t>武定县绿豆砂石场建设项目</t>
  </si>
  <si>
    <t>修复面积6.41公顷，建设内容：植被重建、自然恢复。</t>
  </si>
  <si>
    <t>云南省明珠矿业有限公司插甸镇黑枪德朱家村红砂岩矿山建设项目</t>
  </si>
  <si>
    <t>修复面积5.95公顷，建设内容：削坡整理、植被重建。</t>
  </si>
  <si>
    <t>武定县发窝龙道红砂石厂建设项目</t>
  </si>
  <si>
    <t>修复面积4.48公顷，建设内容：植被重建、自然恢复。</t>
  </si>
  <si>
    <t>武定县鸿运石材插甸大火地砂岩矿建设项目</t>
  </si>
  <si>
    <t>修复面积2.39公顷，建设内容：削坡整理、植被重建。</t>
  </si>
  <si>
    <t>武定县己衣镇新民等3个村土地整治(补充耕地)建设项目</t>
  </si>
  <si>
    <t>项目建设规模251.0624公顷。建设内容为：土地平整工程、灌溉与排水工程。</t>
  </si>
  <si>
    <t>武定县狮山镇建设用地增减挂钩拆除复垦建设项目</t>
  </si>
  <si>
    <t>武定县域范围内实施城乡建设用地拆除复垦，产生增减挂钩节余用地指标1886亩。</t>
  </si>
  <si>
    <t>武定县白路镇营盘村委会糯谷村地质灾害治理建设项目</t>
  </si>
  <si>
    <t>滑坡治理。</t>
  </si>
  <si>
    <t>武定县东坡乡东甸村委会嘎作村地质灾害治理建设项目</t>
  </si>
  <si>
    <t>泥石流治理。</t>
  </si>
  <si>
    <t>武定县东坡乡庄房村委会沓南卧村地质灾害治理建设项目</t>
  </si>
  <si>
    <t>武定县高桥镇地质灾害隐患点治理建设项目</t>
  </si>
  <si>
    <t>高桥镇地质灾害隐患点7个治理项目。</t>
  </si>
  <si>
    <t>武定县发窝乡地质灾害隐患点7个治理建设项目</t>
  </si>
  <si>
    <t>发窝乡地质灾害隐患点7个治理项目。</t>
  </si>
  <si>
    <t>武定县环州乡地质灾害治理建设项目</t>
  </si>
  <si>
    <t>滑坡泥石流治理。</t>
  </si>
  <si>
    <t>武定县第七八九方案增减挂钩拆旧区土地复垦建设项目</t>
  </si>
  <si>
    <t>拆旧区房屋拆除和土地整治。</t>
  </si>
  <si>
    <t>武定县国土空间规划编制建设项目</t>
  </si>
  <si>
    <t>武定县域国土空间规划编制，规划面积3322平方米公里，含11个乡镇国土空间规划。</t>
  </si>
  <si>
    <t>武定县狮山镇控制性详细规划编制建设项目</t>
  </si>
  <si>
    <t>狮山镇城市规划范围内控制性详细规划编制，规划面积25平方米公里。</t>
  </si>
  <si>
    <t>武定县乡镇集镇控制性详细规划编制建设项目</t>
  </si>
  <si>
    <t>武定县除县城所在地外各乡镇集镇规划范围内控制性详细规划编制。</t>
  </si>
  <si>
    <t>武定县村庄规划编制建设项目</t>
  </si>
  <si>
    <t>武定县133个行政村，680个自然村，村庄规划编制。</t>
  </si>
  <si>
    <t>武定县狮山镇城市设计建设项目</t>
  </si>
  <si>
    <t>狮山镇总体设计，重点地段城市设计，城市设计管理图集及管理办法编制。</t>
  </si>
  <si>
    <t>武定县规划展览馆建设项目</t>
  </si>
  <si>
    <t>结合武定会堂建设项目，展示区；多媒体演示区；规划公示区；辅助功能区等。</t>
  </si>
  <si>
    <t>武定县猫街镇勐果河流域生态河治理建设项目</t>
  </si>
  <si>
    <t>猫街镇规模以上河道包括六条河道60.56公里，建设内容为边坡衬砌、配备清淤踏步和固床梁、配套机耕路及景观树，完善取、排水设施及桥梁，沿河配套相应的垃圾池。</t>
  </si>
  <si>
    <t>武定县猫街镇污水治理建设项目</t>
  </si>
  <si>
    <t>拟在集镇猫街村委会糯左宽村庙田河旁拟建占地20亩的污水处理厂一座，污水处理0.1万吨/日，污水处理提标改造0.1万吨/日，污水管网8公里，中水回用管网15公里。</t>
  </si>
  <si>
    <t>武定县猫街镇垃圾处理厂建设项目</t>
  </si>
  <si>
    <t>在果纳坡改扩建垃圾处理厂一座。在三家村、麦地冲、五拃甸、大厂、半山、白云庵、永泉、龙庆关、七排、秧草地、大麦地、汤郎、百子、仓房等14个村委会新建垃圾中转站14座。各个点包括购买5立方垃圾车2辆、配备垃圾箱30个、管理用房200平方米、住房400平方米。</t>
  </si>
  <si>
    <t>武定县东坡乡集镇饮用水源地环境监控设备建设项目</t>
  </si>
  <si>
    <t>年处理10000吨水设备。</t>
  </si>
  <si>
    <t>武定县东坡乡集镇供水一体化净水处理设备建设项目</t>
  </si>
  <si>
    <t>武定县东坡乡农村生活污水处理建设项目</t>
  </si>
  <si>
    <t>每个村建设氧化塘1个、排污管道架设。</t>
  </si>
  <si>
    <t>武定县老木坝水资源保护及生态河道综治治理项目</t>
  </si>
  <si>
    <t>在保护老木坝境内的烂泥箐水库径流区域综合治理的同时，实施5公里老木坝河生态河道治理工程，新建1座箐门口水库。</t>
  </si>
  <si>
    <t>武定县哪吐河道及片区灌溉管网建设项目</t>
  </si>
  <si>
    <t>4公里哪吐河道护坡、景观大道等。生态综合治理，1000亩高标准农田建设（沟渠、机耕路）、烂泥箐排水大沟改扩建、1000亩喷滴灌系统建设等建设项目。</t>
  </si>
  <si>
    <t>武定县插甸镇农村人居环境提升改造工程建设项目</t>
  </si>
  <si>
    <t>全镇12个村委会142个村民小组实施污水处理净化设备，配备垃圾车、分类垃圾箱及流动垃圾焚烧处理设备。</t>
  </si>
  <si>
    <t>武定县插甸镇行政村全覆盖公益性公墓建设项目</t>
  </si>
  <si>
    <t>在12个行政村每村建设一座公益性公墓，规模根据各村人口数调整。</t>
  </si>
  <si>
    <t>武定县发窝乡集镇污水处理项目建设项目</t>
  </si>
  <si>
    <t xml:space="preserve">一、建设内容：征地；河道治理；污水厂房建设；管网建设；电路配套及相关附属工程。 二、规模：1.新建日处理量5000米³污水处理厂；2.河道治理长2000米。
</t>
  </si>
  <si>
    <t>武定县垃圾处理厂建设项目</t>
  </si>
  <si>
    <t>计划投入2000万资金，建设2个垃圾处理厂，一个在大黑山片区，一个在阿过咪片区，建成年份2022年。</t>
  </si>
  <si>
    <t>武定县环州乡垃圾处理建设项目</t>
  </si>
  <si>
    <t>新建一座10000方垃圾焚烧厂，包括垃圾填埋场，扩建现有焚烧厂垃圾分类场地，焚烧剩余物处置点，新建焚烧厂外围挡墙5000方，更换焚烧炉除尘设备。</t>
  </si>
  <si>
    <t>武定县田心乡鸡街子垃圾处理厂建设项目</t>
  </si>
  <si>
    <t>建设垃圾处理场占地10亩。</t>
  </si>
  <si>
    <t>武定县扶贫办</t>
  </si>
  <si>
    <t>武定县田心乡集镇污水处理项目</t>
  </si>
  <si>
    <t xml:space="preserve">新建日处理量500米³污水处理厂。
</t>
  </si>
  <si>
    <t>武定县田心乡永厂河（火嘎段）治理建设项目</t>
  </si>
  <si>
    <t>3.5千米河道双边护岸墙，河道清淤，村前护堤。</t>
  </si>
  <si>
    <t>武定县田心乡老把村大型地质灾害治理建设项目</t>
  </si>
  <si>
    <t>排导槽2000米，挡墙20000米³，引洪沟1500米，土方20000米³。</t>
  </si>
  <si>
    <t>武定县国土局</t>
  </si>
  <si>
    <t>武定县田心乡以尔格村中大型地质灾害治理建设项目</t>
  </si>
  <si>
    <t>武定县田心乡普龙丹岩子脚村中型地质灾害治理建设项目</t>
  </si>
  <si>
    <t>武定县田心乡鲁期村委会勐果河（鲁期境内）治理建设项目</t>
  </si>
  <si>
    <t>10千米河道双边护岸墙，河道清淤，村前护堤。</t>
  </si>
  <si>
    <t>武定县田心乡鲁期村委会永厂河（鲁期段）治理建设项目</t>
  </si>
  <si>
    <t>3千米河道双边护岸墙，河道清淤，村前护堤。</t>
  </si>
  <si>
    <t>武定县田心乡鲁期老把村山洪治理工程建设项目</t>
  </si>
  <si>
    <t>2000米山洪沟排导槽建设，1000米拦洪沟建设。</t>
  </si>
  <si>
    <t>武定县田心乡鲁期村委会阿朵卡村山洪治理工程建设项目</t>
  </si>
  <si>
    <t>1000米山洪沟排导槽建设。</t>
  </si>
  <si>
    <t>武定县田心乡鲁期村委会普乍村山洪治理工程建设项目</t>
  </si>
  <si>
    <t>武定县田心乡鲁期村山洪治理工程建设项目</t>
  </si>
  <si>
    <t>武定县田心乡鸡街子吕家至下村河道改造建设项目</t>
  </si>
  <si>
    <t xml:space="preserve">河道全长3.5公理，涉及吕家，将家，大村，乔家，下村，郑家，坝塘边，315户，1123人，可保护800亩土地不受洪水冲刷。
</t>
  </si>
  <si>
    <t>武定县铺西河下椅子甸-大梨园段河道治理工程建设项目</t>
  </si>
  <si>
    <t>治理长度6. 57千米。</t>
  </si>
  <si>
    <t>武定县小河（菜园河）九厂集镇段河道治理工程建设项目</t>
  </si>
  <si>
    <t>治理长度4.05千米。</t>
  </si>
  <si>
    <t>武定县乌龙河麦良田至吉家村段治理工程建设项目</t>
  </si>
  <si>
    <t>治理长度2. 8千米。</t>
  </si>
  <si>
    <t>武定县狮山镇农村生活污水治理建设项目</t>
  </si>
  <si>
    <t>24个村（居）委会211个村民小组污水治理。</t>
  </si>
  <si>
    <t>武定县九厂村、禄金村污水处理设施建设项目</t>
  </si>
  <si>
    <t>九厂、禄金两个小集镇建设污水处理设施2个。</t>
  </si>
  <si>
    <t>武定县菜园河水自动监测站建设项目</t>
  </si>
  <si>
    <t>占地1.2亩。</t>
  </si>
  <si>
    <t>武定县生活垃圾热解气化综合开发利用建设项目</t>
  </si>
  <si>
    <t>建设集垃圾分类、收集、热解气化、发电为一体的综合性垃圾处理场一座。</t>
  </si>
  <si>
    <t>武定县垃圾填埋场建设项目</t>
  </si>
  <si>
    <t>建设3个垃圾填埋场，每个占地面积50亩，涵盖3个片区。</t>
  </si>
  <si>
    <t>武定县环境卫生基础设施建设项目</t>
  </si>
  <si>
    <t>建设垃圾池160个，购买垃圾桶600只，购买垃圾箱60个。</t>
  </si>
  <si>
    <t>武定县公路沿线垃圾池建设项目</t>
  </si>
  <si>
    <t>建设垃圾池25个。</t>
  </si>
  <si>
    <t>武定县陈官村委会垃圾处理厂建设项目</t>
  </si>
  <si>
    <t>陈官村委会垃圾处理厂。</t>
  </si>
  <si>
    <t>武定县陈官村委会田心村河道治理建设项目</t>
  </si>
  <si>
    <t>陈官村委会田心村河道治理800米。</t>
  </si>
  <si>
    <t>武定县东岳社区保山箐村民小组新农村建设排污管网配套设施4000米建设项目</t>
  </si>
  <si>
    <t>东岳社区保山箐村民小组新农村建设排污管网配套设施4000米。</t>
  </si>
  <si>
    <t>武定县沙河河道改造及小流域治理建设项目</t>
  </si>
  <si>
    <t>改造沙河、贺铭、向阳河道12公里。</t>
  </si>
  <si>
    <t>武定县贺铭垃圾填埋建设项目</t>
  </si>
  <si>
    <t>建设南山垃圾填埋场项目，用地30亩。</t>
  </si>
  <si>
    <t>武定县贺铭村农村生活污水治理建设项目</t>
  </si>
  <si>
    <t>贺铭村委会12个村民小组污水治理进行项目规划。</t>
  </si>
  <si>
    <t>武定县红土田社区污水处理改造建设项目</t>
  </si>
  <si>
    <t>改造升级污水处理设施，接入县城污水处理管网。</t>
  </si>
  <si>
    <t>武定县九厂村污水处理设施建设项目</t>
  </si>
  <si>
    <t>九厂小集镇污水处理。</t>
  </si>
  <si>
    <t>武定县九厂田心河雷刚厂村段河道治理建设项目</t>
  </si>
  <si>
    <t>改造雷刚厂段小河1950米。</t>
  </si>
  <si>
    <t>武定县垃圾池建设项目</t>
  </si>
  <si>
    <t>7个自然村16个村民小组垃圾池20个。</t>
  </si>
  <si>
    <t>武定县九厂王铭厂村污水处理设施建设项目</t>
  </si>
  <si>
    <t>九厂王铭厂村污水处理。</t>
  </si>
  <si>
    <t>武定县九厂吴溪厂村污水处理设施建设项目</t>
  </si>
  <si>
    <t>九厂吴溪厂村污水处理。</t>
  </si>
  <si>
    <t>武定县九厂代家村污水处理设施建设项目</t>
  </si>
  <si>
    <t>九厂代家村污水处理。</t>
  </si>
  <si>
    <t>武定县九厂桥头厂村污水处理设施建设项目</t>
  </si>
  <si>
    <t>九厂桥头厂村污水处理。</t>
  </si>
  <si>
    <t>武定县九厂雷刚厂村污水处理设施建设项目</t>
  </si>
  <si>
    <t>九厂雷刚厂村污水处理。</t>
  </si>
  <si>
    <t>武定县启凤小村垃圾池建设项目</t>
  </si>
  <si>
    <t>罗家湾、龙潭箐、水平上共3个。</t>
  </si>
  <si>
    <t>武定县下老张村垃圾池建设项目</t>
  </si>
  <si>
    <t>建设垃圾池2个。</t>
  </si>
  <si>
    <t>武定县上老张村垃圾池建设项目</t>
  </si>
  <si>
    <t>建设垃圾池共1个。</t>
  </si>
  <si>
    <t>武定县老悟村垃圾池建设项目</t>
  </si>
  <si>
    <t>武定县桃园村垃圾池建设项目</t>
  </si>
  <si>
    <t>武定县旺脉龙村一二组垃圾池建设项目</t>
  </si>
  <si>
    <t>武定县小河口村垃新建圾池建设项目</t>
  </si>
  <si>
    <t>建设垃圾池共2个。</t>
  </si>
  <si>
    <t>武定县吆鹰村委会垃圾处理场建设项目</t>
  </si>
  <si>
    <t>建设垃圾填埋场1个。</t>
  </si>
  <si>
    <t>武定县古柏河道治理工程建设项目</t>
  </si>
  <si>
    <t>古柏河8千米，山居河8千米，大水井河3千米。</t>
  </si>
  <si>
    <t>武定县古柏垃圾填埋场建设项目</t>
  </si>
  <si>
    <t>武定县狮山镇滑坡村委会上干河至中干河段河道治理工程建设项目</t>
  </si>
  <si>
    <t>滑坡村委会治理长度3. 5千米。</t>
  </si>
  <si>
    <t>武定县麦岔河道改造建设项目</t>
  </si>
  <si>
    <t>涉及10个村民小组21千米长。</t>
  </si>
  <si>
    <t>武定县麦岔垃圾处理站建设项目</t>
  </si>
  <si>
    <t>建设十座新型垃圾焚烧炉。</t>
  </si>
  <si>
    <t>武定县麦岔污水管网建设项目</t>
  </si>
  <si>
    <t>十个村民小组建设污水集中处理管网。</t>
  </si>
  <si>
    <t>武定县麦岔垃圾处理场建设项目</t>
  </si>
  <si>
    <t>占地面积50亩，新建垃圾填埋场。</t>
  </si>
  <si>
    <t>武定县麦岔污水处理厂建设项目</t>
  </si>
  <si>
    <t>武定县椅子甸村委会污水排放沟建设项目</t>
  </si>
  <si>
    <t>16个村小组污水排放沟11.2公里。</t>
  </si>
  <si>
    <t>武定县椅子甸村委会垃圾处理建设项目</t>
  </si>
  <si>
    <t>建垃圾处理点一个，16个村小组有活动垃圾箱64个，垃圾清运车2辆。</t>
  </si>
  <si>
    <t>武定县椅子甸村水土流失建设项目</t>
  </si>
  <si>
    <t>小新庄矿山水土流失治理。</t>
  </si>
  <si>
    <t>武定县上永宁储泥坝开发整理建设项目</t>
  </si>
  <si>
    <t>除险加固、土地综合治理、高标准农田建设260亩大棚。</t>
  </si>
  <si>
    <t>武定县下永宁储泥坝开发整理建设项目</t>
  </si>
  <si>
    <t>除险加固、土地综合治理、高标准农田建设290亩大棚。</t>
  </si>
  <si>
    <t>武定县五孔桥至倒桥河河道治理建设项目</t>
  </si>
  <si>
    <t>河道综合治理4200米。</t>
  </si>
  <si>
    <t>武定县永宁村污水处理建设项目</t>
  </si>
  <si>
    <t>七个小组污水处理。</t>
  </si>
  <si>
    <t>武定县恕德环境卫生建设项目</t>
  </si>
  <si>
    <t>村委会建垃圾焚烧站一个，垃圾清运车1辆，垃圾箱16个。另建42个垃圾池。</t>
  </si>
  <si>
    <t>武定县乌龙河改造及绿化工程建设项目</t>
  </si>
  <si>
    <t>武定县乌龙河河庄（官坝）一阴家湾子段河道4.8公里改造及绿化。</t>
  </si>
  <si>
    <t>武定县乌龙村委会垃圾处理建设项目</t>
  </si>
  <si>
    <t>乌龙村委会在小密达拉建设垃圾焚烧处理厂。</t>
  </si>
  <si>
    <t>武定县乌龙村委会污水处理建设项目</t>
  </si>
  <si>
    <t>乌龙村委会15个村民小组建设污水处理。</t>
  </si>
  <si>
    <t>武定县西和村环境卫生基础设施建设项目</t>
  </si>
  <si>
    <t>建设垃圾池17个，购买垃圾箱17个，预算资金60万。</t>
  </si>
  <si>
    <t>武定县西和村委会农村生活污水治理建设项目</t>
  </si>
  <si>
    <t>为了打好污染防治攻坚战，对17个村民小组污水治理进行项目规划。</t>
  </si>
  <si>
    <t>武定县新村环境卫生整治建设项目</t>
  </si>
  <si>
    <t>新建垃圾池20个。</t>
  </si>
  <si>
    <t>武定县狮山镇河道治理建设项目</t>
  </si>
  <si>
    <t>7000米。</t>
  </si>
  <si>
    <t>武定县污水整治建设项目</t>
  </si>
  <si>
    <t>12公里。</t>
  </si>
  <si>
    <t>武定县狮山镇垃圾焚烧厂建设项目</t>
  </si>
  <si>
    <t>占地规模30亩。</t>
  </si>
  <si>
    <t>武定县小营关二组排污管网建设项目</t>
  </si>
  <si>
    <t>老村委会至双胞田村间排污沟渠680米，污水处理设施等。</t>
  </si>
  <si>
    <t>武定县小营关一组排污管网建设项目</t>
  </si>
  <si>
    <t>村内排污管网、净化池、污水处理设施等。</t>
  </si>
  <si>
    <t>武定县山边村排污管网建设项目</t>
  </si>
  <si>
    <t>武定县海外里排污管网建设项目</t>
  </si>
  <si>
    <t>武定县百花箐排污管网建设项目</t>
  </si>
  <si>
    <t>武定县水海子排污管网建设项目</t>
  </si>
  <si>
    <t>武定县羊旧关一二三组排污管网建设项目</t>
  </si>
  <si>
    <t>武定县小营关二组垃圾清运处理建设项目</t>
  </si>
  <si>
    <t>三个组垃圾清运处理。</t>
  </si>
  <si>
    <t>武定县小营关一组垃圾清运处理建设项目</t>
  </si>
  <si>
    <t>一组垃圾清运处理。</t>
  </si>
  <si>
    <t>武定县山边村村庄整治建设项目</t>
  </si>
  <si>
    <t>山边村垃圾清运处理。</t>
  </si>
  <si>
    <t>武定县海外里村庄整治建设项目</t>
  </si>
  <si>
    <t>海外里垃圾清运处理。</t>
  </si>
  <si>
    <t>武定县百花箐垃圾清运处理建设项目</t>
  </si>
  <si>
    <t>百花箐垃圾清运处理。</t>
  </si>
  <si>
    <t>武定县水海子村庄整治建设项目</t>
  </si>
  <si>
    <t>水海子垃圾清运处理。</t>
  </si>
  <si>
    <t>武定县羊旧关村垃圾清运处理建设项目</t>
  </si>
  <si>
    <t>羊旧关村垃圾清运处理。</t>
  </si>
  <si>
    <t>武定县小营关二组垃圾池建设项目</t>
  </si>
  <si>
    <t>新建垃圾池4个。</t>
  </si>
  <si>
    <t>武定县羊旧村垃圾池建设项目</t>
  </si>
  <si>
    <t>新建垃圾池7个。</t>
  </si>
  <si>
    <t>新建垃圾池3个。</t>
  </si>
  <si>
    <t>武定县小营关一组村间垃圾池建设项目</t>
  </si>
  <si>
    <t>新建村间垃圾池2个。</t>
  </si>
  <si>
    <t>武定县羊旧关一二三组垃圾池建设项目</t>
  </si>
  <si>
    <t>新建垃圾池6个。</t>
  </si>
  <si>
    <t>武定县百花箐村间垃圾池建设项目</t>
  </si>
  <si>
    <t>武定县姚铭环境卫生建设项目</t>
  </si>
  <si>
    <t>建垃圾焚处理厂一个，垃圾清运车1辆，垃圾箱73个。公厕提升改造及垃圾收集点1个。新建公厕一个30平方米。公厕3提升改造1个，垃圾池13个。</t>
  </si>
  <si>
    <t>武定县赵家庄村垃圾填埋场建设项目</t>
  </si>
  <si>
    <t>在赵家庄村建设一个占地50亩的垃圾填埋场。</t>
  </si>
  <si>
    <t>武定县生活污水治理建设项目</t>
  </si>
  <si>
    <t>十个自然村村间排水沟网改造。</t>
  </si>
  <si>
    <t>武定县禄金河道治理建设项目</t>
  </si>
  <si>
    <t>河道总长4千米。</t>
  </si>
  <si>
    <t>武定县白路镇森林防火通道建设项目</t>
  </si>
  <si>
    <t>建设8个村委会，46个村民小组森林防火通道175公里。</t>
  </si>
  <si>
    <t>武定县白路镇污水处理厂及管网配套建设项目</t>
  </si>
  <si>
    <t>建设污水处理厂11座，购买污水处理设施设备11套，建设配套管网。</t>
  </si>
  <si>
    <t>武定县白路集镇垃圾处理建设项目</t>
  </si>
  <si>
    <t>改扩建镇级垃圾处理厂1个，新建9个村级垃圾处理厂，购置配齐垃圾焚烧设备1套和环卫设施一套。</t>
  </si>
  <si>
    <t>武定县白路镇人居环境提升建设项目</t>
  </si>
  <si>
    <t>10个村委会106个村民小组安装太阳能路灯5300盏，建垃圾池106个，建垃圾焚烧炉106个，垃圾桶4052个，户厕3052个。每个村委会建设垃圾处理和焚烧厂1个，配备垃圾车2辆，村民小组建设公厕106个，村庄环境治理和绿化318亩。</t>
  </si>
  <si>
    <t>九、林业和草原建设</t>
  </si>
  <si>
    <t>武定县万松山国有林场基础设施修建维护建设项目</t>
  </si>
  <si>
    <t>瞭望台、职工生活区及配套设施。</t>
  </si>
  <si>
    <t>武定县林业和草原局</t>
  </si>
  <si>
    <t>武定县万松山、猫街新村国有林区管护能力和森林质量提升工程建设项目</t>
  </si>
  <si>
    <t>建设防火监测，林区道路硬化，林区路灯，建管护所，防火通道等。</t>
  </si>
  <si>
    <t>武定县集体林权制度配套改革建设项目</t>
  </si>
  <si>
    <t>完善“四权”配套改革措施。</t>
  </si>
  <si>
    <t>武定县长江经济带干流绿色生态廊道质量提升工程建设项目</t>
  </si>
  <si>
    <t>东坡乡39826.5亩，万德镇46249.5亩，己衣镇83100亩。</t>
  </si>
  <si>
    <t>武定县木材基地建设项目</t>
  </si>
  <si>
    <t>木材基地建设、森林县城绿化、公路绿化。</t>
  </si>
  <si>
    <t>武定县石漠化土地林业专项治理建设项目</t>
  </si>
  <si>
    <t>人工造林1000公顷，封山育林2000公顷，人工促进自然修复3000公顷，封禁管护1000公顷。</t>
  </si>
  <si>
    <t>武定县金沙江一级支流勐果河沿岸绿色生态廊道质量提升工程建设项目</t>
  </si>
  <si>
    <t>人工造林2000公顷，封山育林2000公顷，人工促进自然修复4000公顷。</t>
  </si>
  <si>
    <t>武定县公益林建设项目</t>
  </si>
  <si>
    <t>人工造林0.2万亩，封山育林3.5万亩。</t>
  </si>
  <si>
    <t>武定县森林管护及政策性支出建设项目</t>
  </si>
  <si>
    <t>天保工程区森林管护及森工职工社会保障及政策性支出。</t>
  </si>
  <si>
    <t>武定县森林抚育建设项目</t>
  </si>
  <si>
    <t>森林抚育6000亩。</t>
  </si>
  <si>
    <t>武定县封山育林建设项目</t>
  </si>
  <si>
    <t>封山育林3.5万亩。</t>
  </si>
  <si>
    <t>武定县新一轮退耕还林建设项目</t>
  </si>
  <si>
    <t>新一轮退耕还林全覆盖。</t>
  </si>
  <si>
    <t>武定县新一轮坡耕地治理建设项目</t>
  </si>
  <si>
    <t>实施坡耕地治理6000亩。</t>
  </si>
  <si>
    <t>武定县公益林生态效益补偿建设项目</t>
  </si>
  <si>
    <t>年管护面积：国家级38.22万亩，省级97.21万亩。</t>
  </si>
  <si>
    <t>武定县草原生态保护工程建设项目</t>
  </si>
  <si>
    <t>实施任务168.16万亩，其中禁牧21.79万亩，草畜平衡146.37万亩。</t>
  </si>
  <si>
    <t>武定县低产林改造建设项目</t>
  </si>
  <si>
    <t>实施低产林改造20万亩。</t>
  </si>
  <si>
    <t>武定县国家造林补贴建设项目</t>
  </si>
  <si>
    <t>营造乔木林、经济林5万亩。</t>
  </si>
  <si>
    <t>武定县野生动植物保护建设项目</t>
  </si>
  <si>
    <t>野生动植保护，绿孔雀、黑颈长尾雉、苏铁等珍稀濒危野生动植物保护工作。</t>
  </si>
  <si>
    <t>武定县湿地保护建设项目</t>
  </si>
  <si>
    <t>湿地保护区巡护、监测体系建设。</t>
  </si>
  <si>
    <t>武定县《狮子山州级自然保护区总体规划》（2021-2030）修编建设项目</t>
  </si>
  <si>
    <t>《狮子山州级自然保护区总体规划》（2021-2030）修编。</t>
  </si>
  <si>
    <t>武定县狮子山自然保护区基础设施建设项目</t>
  </si>
  <si>
    <t>保护区综合管护楼及配套设施、管护点等。</t>
  </si>
  <si>
    <t>武定县自然保护地保护和恢复工程建设项目</t>
  </si>
  <si>
    <t>造林2万亩，生态林修复4万亩。</t>
  </si>
  <si>
    <t>武定县重度退化草原修复建设项目</t>
  </si>
  <si>
    <t>5000亩。</t>
  </si>
  <si>
    <t>武定县桉树林树种更替建设项目</t>
  </si>
  <si>
    <t>更替桉树2万亩。</t>
  </si>
  <si>
    <t>武定县核桃花椒示范基地建设项目</t>
  </si>
  <si>
    <t>种植核桃花椒1万亩。</t>
  </si>
  <si>
    <t>武定县核桃提质增效建设项目</t>
  </si>
  <si>
    <t>20万亩。</t>
  </si>
  <si>
    <t>武定县林下中草药种植建设项目</t>
  </si>
  <si>
    <t>种植林下中草药2万亩。</t>
  </si>
  <si>
    <t>武定县狮山中药材深加工建设项目</t>
  </si>
  <si>
    <t>中药村加工及配套设施。</t>
  </si>
  <si>
    <t>武定县宝田农业重楼种植与深加工建设项目</t>
  </si>
  <si>
    <t>中药种植与加工。</t>
  </si>
  <si>
    <t>武定县药王谷中药种植建设项目</t>
  </si>
  <si>
    <t>中药种植。</t>
  </si>
  <si>
    <t>武定县农村贫困人口后扶中药材种植建设项目</t>
  </si>
  <si>
    <t>武定县油橄榄种植建设项目</t>
  </si>
  <si>
    <t>1万亩。</t>
  </si>
  <si>
    <t>武定县野生菌封山保育建设项目</t>
  </si>
  <si>
    <t>野生菌保育促繁30万亩。</t>
  </si>
  <si>
    <t>武定县林下（中蜂、黑山羊、武定鸡）养殖重点户建设项目</t>
  </si>
  <si>
    <t>10户。</t>
  </si>
  <si>
    <t>武定县野生食用菌等冷链物流建设项目</t>
  </si>
  <si>
    <t>1个。</t>
  </si>
  <si>
    <t>武定县板栗初加工厂建设项目</t>
  </si>
  <si>
    <t>武定县核桃初加工厂建设项目</t>
  </si>
  <si>
    <t>武定县花椒初加工厂建设项目</t>
  </si>
  <si>
    <t>武定县核桃产业龙头企业建设项目</t>
  </si>
  <si>
    <t>6个。</t>
  </si>
  <si>
    <t>武定县林业专业合作社建设项目</t>
  </si>
  <si>
    <t>10个。</t>
  </si>
  <si>
    <t>武定县林业“三品一标”建设项目</t>
  </si>
  <si>
    <t>5个。</t>
  </si>
  <si>
    <t>云南省著名商标建设项目</t>
  </si>
  <si>
    <t>2个。</t>
  </si>
  <si>
    <t>武定县地理标志产品建设项目</t>
  </si>
  <si>
    <t>32个。</t>
  </si>
  <si>
    <t>武定县木材加工产业建设项目</t>
  </si>
  <si>
    <t>新建木材加工及综合交易市场2个。</t>
  </si>
  <si>
    <t>武定县林木种苗和花卉产业建设项目</t>
  </si>
  <si>
    <t>珍贵乡土树种为主的观赏苗木和花卉、香料基地1000亩。</t>
  </si>
  <si>
    <t>武定县特色林产品品牌创建建设项目</t>
  </si>
  <si>
    <t>打造具有地方特色地理性标志2个。</t>
  </si>
  <si>
    <t>武定县林业电子商务平台建设项目</t>
  </si>
  <si>
    <t>武定县狮子山森林康养基地建设项目</t>
  </si>
  <si>
    <t>森林康养住房、附属设施及配套工程。</t>
  </si>
  <si>
    <t>武定县万松山森林康养基地建设项目</t>
  </si>
  <si>
    <t>武定县大黑山森林康养基地建设项目</t>
  </si>
  <si>
    <t>武定县新村森林康养基地建设项目</t>
  </si>
  <si>
    <t>武定县森林旅游建设项目</t>
  </si>
  <si>
    <t>5个森林旅游景区。</t>
  </si>
  <si>
    <t>武定县“美丽乡村”建设“三沿”绿化美化工程建设项目</t>
  </si>
  <si>
    <t>1208个自然村。</t>
  </si>
  <si>
    <t>武定县智慧林业决策平台工程建设项目</t>
  </si>
  <si>
    <t>实时查询、数据挖掘、预测平台、林业、智能化处理平台建设。</t>
  </si>
  <si>
    <t>武定县智慧林业资源监管系统工程建设项目</t>
  </si>
  <si>
    <t>高智能前端监测基站建设、中心基站建设。</t>
  </si>
  <si>
    <t>武定县智慧林业野生动植物保护工程建设项目</t>
  </si>
  <si>
    <t>生物多样性数据库建设。</t>
  </si>
  <si>
    <t>武定县智慧林地信息服务平台工程建设项目</t>
  </si>
  <si>
    <t>林地资源分布图建设、“林业地图”板块建设、林地资源查询系统建设。</t>
  </si>
  <si>
    <t>武定县智慧林业监控中心建设项目</t>
  </si>
  <si>
    <t>县、乡两级智慧林业数据中心、监控中心及指挥中心建设。</t>
  </si>
  <si>
    <t>武定县执法能力建设项目</t>
  </si>
  <si>
    <t>培训及配套装备。</t>
  </si>
  <si>
    <t>武定县森林消防水窖建设项目</t>
  </si>
  <si>
    <t>5000个。</t>
  </si>
  <si>
    <t>武定县扑火专业队营房建设项目</t>
  </si>
  <si>
    <t>11座。</t>
  </si>
  <si>
    <t>武定县重点林区森林防火通道建设项目</t>
  </si>
  <si>
    <t>1000公里。</t>
  </si>
  <si>
    <t>武定县县级防火瞭望塔建设项目</t>
  </si>
  <si>
    <t>4座。</t>
  </si>
  <si>
    <t>武定县野外视频监控安装建设项目</t>
  </si>
  <si>
    <t>20个。</t>
  </si>
  <si>
    <t>武定县扑火车辆及灭火物资购置建设项目</t>
  </si>
  <si>
    <t>特种车辆14辆，配套县级灭火物资和乡村级灭火物资。</t>
  </si>
  <si>
    <t>武定县害生物防治体系建设项目</t>
  </si>
  <si>
    <t>建设配套仓库及配套装备。</t>
  </si>
  <si>
    <t>武定县林业科技能力建设项目</t>
  </si>
  <si>
    <t>购置林业手工具3000套和培训资料、手册制作10000份。</t>
  </si>
  <si>
    <t>武定县林业科技培训建设项目</t>
  </si>
  <si>
    <t>培训林业科技和实用技术人才10000人次。</t>
  </si>
  <si>
    <t>武定县种苗质量监测机构建设项目</t>
  </si>
  <si>
    <t>加强县级种苗质量监测机构建设，购置相关设备。</t>
  </si>
  <si>
    <t>武定县湿加松引种基地建设项目</t>
  </si>
  <si>
    <t>建立一个中心苗圃。</t>
  </si>
  <si>
    <t>武定县乡村振兴绿化苗圃建设项目</t>
  </si>
  <si>
    <t>20户。</t>
  </si>
  <si>
    <t>武定县林业工作站建设项目</t>
  </si>
  <si>
    <t>建设5个标准化乡镇林业站。</t>
  </si>
  <si>
    <t>武定县木材检查站建设项目</t>
  </si>
  <si>
    <t>建设猫街、狮山三个标准化木材检查站。</t>
  </si>
  <si>
    <t>武定县狮子山省级风景自然公园建设项目</t>
  </si>
  <si>
    <t>保护、科研、教育、游憩、社区发展工程、管理服务设施及配套。</t>
  </si>
  <si>
    <t>武定县水城河省级森林自然公园建设项目</t>
  </si>
  <si>
    <t>武定县生态文化体系建设项目</t>
  </si>
  <si>
    <t>森林康养人家或基地4个，生态文化宣传10000人次。</t>
  </si>
  <si>
    <t>武定县猫街镇林业生态修复保护工程建设项目</t>
  </si>
  <si>
    <t>2万亩。</t>
  </si>
  <si>
    <t>武定县猫街镇森林抚育建设项目</t>
  </si>
  <si>
    <t>武定县猫街镇经济林产业提质增效和低效林改造建设项目</t>
  </si>
  <si>
    <t>武定县猫街镇森林防火基础设施建设项目</t>
  </si>
  <si>
    <t>新建综合业务楼，防火通道，增加视频监控和检查站。</t>
  </si>
  <si>
    <t>武定县东坡乡核桃产业建设基地建设项目</t>
  </si>
  <si>
    <t>达卧、水口村委会种植核桃2000亩。</t>
  </si>
  <si>
    <t>武定县东坡乡优质梨种植基地建设项目</t>
  </si>
  <si>
    <t>水口村委会种植优质梨2000亩。</t>
  </si>
  <si>
    <t>武定县东坡乡花椒种植基地建设项目</t>
  </si>
  <si>
    <t>以赤叨村委会种植花椒3000亩。</t>
  </si>
  <si>
    <t>武定县东坡乡生态建设示范区建设项目</t>
  </si>
  <si>
    <t>庄房、东坡、白马口、所所卡、东甸、以赤叨村委会种植银合欢40000亩。</t>
  </si>
  <si>
    <t>武定县东坡乡封山育林区建设项目</t>
  </si>
  <si>
    <t>向阳、所所卡、勐果三个村民小组10000亩。</t>
  </si>
  <si>
    <t>武定县阿过咪至它亨生态修复治理建设项目</t>
  </si>
  <si>
    <t>阿过咪至它亨生态修复治理。</t>
  </si>
  <si>
    <t>武定县森林草原防灭火基础设施建设及物资储备建设项目</t>
  </si>
  <si>
    <t>2021-2102</t>
  </si>
  <si>
    <t>新建消防水窖，扑火营房，防火通道，野外视频监控，储备村级防灭火物资，购置消防车。</t>
  </si>
  <si>
    <t>武定县发窝乡生态修复建设项目</t>
  </si>
  <si>
    <t>实施阿过咪、它亨、分多村委会等干热河谷地区生态林修复项目（封山育林、补植补造、抚育）1万亩。</t>
  </si>
  <si>
    <t>武定县环州乡核桃产业示范工程建设项目</t>
  </si>
  <si>
    <t>每年新增核桃种植面积2000亩，每年打造一个不少于500亩的核桃种植示范基地。</t>
  </si>
  <si>
    <t>武定县天保工程建设项目</t>
  </si>
  <si>
    <t>5年完成人工造林、封山育林，森林抚育县级下达任务指标。</t>
  </si>
  <si>
    <t>武定县狮山镇国家储备林建设项目</t>
  </si>
  <si>
    <t>5年计划完成国家储备林建设项目7265.54亩。</t>
  </si>
  <si>
    <t>武定县公益林补偿建设项目</t>
  </si>
  <si>
    <t>公益林生态补偿63270亩及森林生态修复800亩</t>
  </si>
  <si>
    <t>武定县营林及产业发展建设项目</t>
  </si>
  <si>
    <t>异地造林（矿山植被）5000亩，国家造林补贴5000亩，低效林改造10000亩，沙漠化治理7000亩，林下种植中药材10000亩。</t>
  </si>
  <si>
    <t>武定县退耕还林及陡坡地治理建设项目</t>
  </si>
  <si>
    <t>新建3000亩新一轮退耕还林、陡坡地治理项目。</t>
  </si>
  <si>
    <t>武定县森林防火建设项目</t>
  </si>
  <si>
    <t>森林防火指挥系统建设，森林防火监测、通讯系统建设，森林防火扑救装备建设。</t>
  </si>
  <si>
    <t>武定县麦岔低效林改造建设项目</t>
  </si>
  <si>
    <t>麦岔辖区内十个村民小组7000亩低效林改造。</t>
  </si>
  <si>
    <t>武定县猫街镇国家储备林建设项目</t>
  </si>
  <si>
    <t>3万亩。</t>
  </si>
  <si>
    <t>十、文化旅游（221项）</t>
  </si>
  <si>
    <t>武定县罗婺民族风情走廊建设项目</t>
  </si>
  <si>
    <t>建设配套的公路、游路、游客接待中心、旅游厕所、标识牌、停车场等。</t>
  </si>
  <si>
    <t>武定县万德土司文化风情旅游专线建设项目</t>
  </si>
  <si>
    <t>建设土司文化展览馆、土司哨所、土司驿道、苗族文化体验园、土司照壁等。</t>
  </si>
  <si>
    <t>武定县环州乡（环州大村）彝族传统文化生态保护区建设项目</t>
  </si>
  <si>
    <t>以彝族建筑风格为主体的旅游文化遗产建筑群项目。</t>
  </si>
  <si>
    <t>武定县环州万松山旅游区开发建设项目</t>
  </si>
  <si>
    <t>建土司府遗址、长塘子等景区旅游公路、游行步道、游客接待中心、标识标牌等。</t>
  </si>
  <si>
    <t>武定县尖山营至大裂谷景观带建设项目</t>
  </si>
  <si>
    <t>尖山营至己衣大裂谷景观带长22公里。</t>
  </si>
  <si>
    <t>武定县万德镇马德平仙人洞旅游开发建设项目</t>
  </si>
  <si>
    <t>建设旅游公路、旅游索道、停车场、溶洞打造等项目。</t>
  </si>
  <si>
    <t>武定县高桥镇民族文化广场建设项目</t>
  </si>
  <si>
    <t>占地17亩，建设运动场4500平方米，安装健身器材，配套绿化亮化工程等。</t>
  </si>
  <si>
    <t>武定县壮鸡文化美食城建设项目</t>
  </si>
  <si>
    <t>建设壮鸡美食一条街、斗鸡场、壮鸡加工厂、壮鸡活体销售区，停车场等设施。</t>
  </si>
  <si>
    <t>武定县星级酒店建设项目</t>
  </si>
  <si>
    <t>按照《国家星级酒店》评价标准，通过招商引资建设--批星级酒店。</t>
  </si>
  <si>
    <t>武定县旅游民宿建设项目</t>
  </si>
  <si>
    <t>按照《旅游民宿》评价标准，通过招商引资建设--批三星级以上旅游民宿。</t>
  </si>
  <si>
    <t>武定县万德镇特色民居建设项目</t>
  </si>
  <si>
    <t>规划建设5个特色民居项目。</t>
  </si>
  <si>
    <t>武定县狮子山4A级旅游景区改造提升（度假区子项目）建设项目</t>
  </si>
  <si>
    <t>按照4A级景区创建标准，实施改造提升工程，完善软硬件设施。</t>
  </si>
  <si>
    <t>武定县长冲艺术石材工业园建设项目</t>
  </si>
  <si>
    <t>构建集开采加工、展示、销售、服务于一体的云南大型艺术石材工业旅游园。</t>
  </si>
  <si>
    <t>武定县全域旅游示范区创建建设项目</t>
  </si>
  <si>
    <t>提升旅游基础设施和服务设施，完善旅游要素、提升旅游形象。</t>
  </si>
  <si>
    <t>武定县人民政府</t>
  </si>
  <si>
    <t>武定县小河湾康体休闲农庄半山酒店建设项目</t>
  </si>
  <si>
    <t>占地面积34亩，计划按五星级标准建设60个客房，及附属配套设施。</t>
  </si>
  <si>
    <t>武定银润商贸有限公司</t>
  </si>
  <si>
    <t>武定县狮子山景区徒步精品线路建设项目</t>
  </si>
  <si>
    <t>重点建设游览区、观景平台和走廊、景区游路及配套服务设施等。</t>
  </si>
  <si>
    <t>武定县己衣大裂谷景区徒步精品线路建设项目</t>
  </si>
  <si>
    <t>重点建设游客接待中心、入口景观区、大裂谷游览区、观景平台和走廊等。</t>
  </si>
  <si>
    <t>武定县己衣大裂谷户外极限运动基地建设项目</t>
  </si>
  <si>
    <t>建设运动基地及配套服务设施。</t>
  </si>
  <si>
    <t>武定县民族特色旅游村落建设项目</t>
  </si>
  <si>
    <t>完善停车场、道路、旅游厕所、接待设施、标识牌等旅游基础设施。</t>
  </si>
  <si>
    <t>武定县乡村旅游建设项目</t>
  </si>
  <si>
    <t>建设一批乡村旅游项目，包括种植、生产加工、休闲农业观光、科研繁育等。</t>
  </si>
  <si>
    <t>武定县万德罗婺土司文化旅游村建设项目</t>
  </si>
  <si>
    <t>建设观光农业综合园区。</t>
  </si>
  <si>
    <t>武定县狮山镇马豆沟斗牛文化园建设项目</t>
  </si>
  <si>
    <t>景区修缮提升改造，新建儿童水上乐园、沙雕KTV等。</t>
  </si>
  <si>
    <t>德昌矿业</t>
  </si>
  <si>
    <t>武定县美丽乡村建设项目</t>
  </si>
  <si>
    <t>规划建设20个美丽乡村示范村建设项目。</t>
  </si>
  <si>
    <t>武定县少数民族聚居村保护项目建设项目</t>
  </si>
  <si>
    <t>规划建设5个宜居村庄建设项目。</t>
  </si>
  <si>
    <t>武定县万德镇扣己傣族民居乡村旅游综合开发建设项目</t>
  </si>
  <si>
    <t>保护扣己傣族民居76户。</t>
  </si>
  <si>
    <t>武定县猫街镇“美丽仙人洞”建设项目</t>
  </si>
  <si>
    <t>新建休闲康养中心，打造军旅和学生夏令营基地，建生态保护湿地，建观天山原始森林公园等基础建设。</t>
  </si>
  <si>
    <t>武定县万亩农业生态、休闲观光基地建设项目</t>
  </si>
  <si>
    <t>建游客服务中心、星级酒店、停车场、蔬菜采摘体验区、蔬菜休闲观光区等。</t>
  </si>
  <si>
    <t>武定县大麦地田园片区建设项目</t>
  </si>
  <si>
    <t>以田园休闲、青春运动、科普教育功能为主题，打造农事体验、果蔬采摘等。</t>
  </si>
  <si>
    <t>武定县己衣滨江度假庄园建设项目</t>
  </si>
  <si>
    <t>总建筑面积约50666平方米，包括特色农业、文化旅游、休闲度假等。</t>
  </si>
  <si>
    <t>武定县果香花海四季休闲廊道建设项目</t>
  </si>
  <si>
    <t>以农家乐、民宿、乡宿及乡土美食、果蔬等实现经济增收与脱贫致富。</t>
  </si>
  <si>
    <t>武定县香水箐生态旅游区开发建设项目</t>
  </si>
  <si>
    <t>开发垂钓、休闲、徒步、观光等旅游产品，建设停车场、道路等基础设施。</t>
  </si>
  <si>
    <t>武定县小河瀑布生态休闲旅游区改造提升工程建设项目</t>
  </si>
  <si>
    <t>构建集土林地质观光、峡谷风情、户外运动、自助露营等议题的生态休闲旅游区。</t>
  </si>
  <si>
    <t>武定县东坡乡生态乡村旅游建设项目</t>
  </si>
  <si>
    <t>打造酸角、香蕉、芒果等热带水果种植园观光、采摘，开发河谷漂流等。</t>
  </si>
  <si>
    <t>武定县长冲特色水果农业体验旅游建设项目</t>
  </si>
  <si>
    <t>开发苹果、冬梨等水果种植园观光、采摘，农家乐体验项目等。</t>
  </si>
  <si>
    <t>武定县永泉温泉康养度假基地建设项目</t>
  </si>
  <si>
    <t>打造以民族文化、商贸、生态、旅游、康养为一体的休闲园。</t>
  </si>
  <si>
    <t>云南白药大健康养生旅游区建设项目</t>
  </si>
  <si>
    <t>打造云南白药种源科创园、养生庄园、中草药自强教育公园、郊野森林公园。</t>
  </si>
  <si>
    <t>武定县医养中心建设项目</t>
  </si>
  <si>
    <t>新征土地80亩，建设医疗养老结合综合用房6000平方米，设置床位120张。</t>
  </si>
  <si>
    <t>武定县万松山-白马康养综合体建设项目</t>
  </si>
  <si>
    <t>建设白马口康疗和万松山康疗服务中心，建立白马口至万松山索道等。</t>
  </si>
  <si>
    <t>武定县勐果河旅游康体运动基地建设项目</t>
  </si>
  <si>
    <t>打造集旅游、度假、休闲观光、水上运动于一体的旅游康体运动基地。</t>
  </si>
  <si>
    <t>武定县狮子山森林温泉康养建设项目（度假区子项目）建设项目</t>
  </si>
  <si>
    <t>建设温泉、彝医药服务、森林健康步道等多种产品功能为一体的温泉康养项目。</t>
  </si>
  <si>
    <t>武定县环州中药材加工交易市场建设项目</t>
  </si>
  <si>
    <t>建设中药材加工交易市场。</t>
  </si>
  <si>
    <t>武定县红色旅游精品线路建设项目</t>
  </si>
  <si>
    <t>“县城-旧城-木果甸-文笔山-玄真山-狮山红军哨-县城”红色旅游环线及“红色精品旅游线路等基础设施。</t>
  </si>
  <si>
    <t>武定县狮山镇温泉旅游度假小镇建设项目</t>
  </si>
  <si>
    <t>项目用地约为1320亩。建设特色集市、特色客栈、温泉等。</t>
  </si>
  <si>
    <t>武定县高桥镇特色小集镇建设项目</t>
  </si>
  <si>
    <t>建设商品集贸市场、野生菌商贸园，建设商住房等。</t>
  </si>
  <si>
    <t>武定县万德特色小集镇综合建设项目</t>
  </si>
  <si>
    <t>新建占地各25亩综合文化广场和农贸市场，集镇新大街地面硬化及相关配套设施。</t>
  </si>
  <si>
    <t>武定县游客集散中心建设项目</t>
  </si>
  <si>
    <t>建设游客中心、餐饮购物中心、摆渡车服务中心、旅游医疗救助中心等。</t>
  </si>
  <si>
    <t>武定县高桥镇田园旅游综合体建设项目</t>
  </si>
  <si>
    <t>建设观赏型农田、农事体验、水果采摘、田园艺术、观赏苗木、花卉展示等。</t>
  </si>
  <si>
    <t xml:space="preserve">武定县高桥镇小河瀑布生态休闲旅游区开发建设项目
</t>
  </si>
  <si>
    <t>建设旅游道路、观景台、旅游厕所等基础设施。</t>
  </si>
  <si>
    <t>武定县田心乡普龙天生桥旅游景区开发建设项目</t>
  </si>
  <si>
    <t>，建设集地质观光、峡谷风情、户外运动为一体的旅游区及游客中心等设施建设。</t>
  </si>
  <si>
    <t>武定县汽车营地建设项目</t>
  </si>
  <si>
    <t>建设猫街、马豆沟、螃蟹箐水、己衣大裂谷汽车旅游营地等配套设施。</t>
  </si>
  <si>
    <t>武定县主题营地建设项目</t>
  </si>
  <si>
    <t>建设具有游憩、科普、探险等。主题营地，配套商业、给排水、电、路等。</t>
  </si>
  <si>
    <t>武定县中心营地建设项目</t>
  </si>
  <si>
    <t>建设一批中心营地，包括徒步道、特色主题活动、民宿、野营等综合功能。</t>
  </si>
  <si>
    <t>武定县交通服务型营地建设项目</t>
  </si>
  <si>
    <t>每个乡镇建设一个交通服务综合服务区，配套相关设施。</t>
  </si>
  <si>
    <t>武定县微营地建设项目</t>
  </si>
  <si>
    <t>改造提升建设--批能提供短时驻足游憩功能的微营地。</t>
  </si>
  <si>
    <t>武定县狮子山4A旅游景区基础设施建设项目</t>
  </si>
  <si>
    <t>游客服务中心建设面积6500平方米及安防设施、消防设施、垃圾处理设施等。</t>
  </si>
  <si>
    <t>武定县插甸镇游客服务中心建设项目</t>
  </si>
  <si>
    <t>建设生态停车场、游客服务中心、旅游厕所、安防设施、消防设施等。</t>
  </si>
  <si>
    <t>武定县猫街镇游客服务中心建设项目</t>
  </si>
  <si>
    <t>建设生态停车场、游客服务中心、AA级旅游厕所、安防设施、消防设施等。</t>
  </si>
  <si>
    <t>武定县二级服务站建设项目</t>
  </si>
  <si>
    <t>狮山镇二级服务站。</t>
  </si>
  <si>
    <t>武定县2个三级服务点建设项目</t>
  </si>
  <si>
    <t>猫街镇、插甸镇</t>
  </si>
  <si>
    <t>建设猫街镇、插甸镇2个三级服务站。</t>
  </si>
  <si>
    <t>武定县东坡乡村旅游田心乡中途旅游服务站建设项目</t>
  </si>
  <si>
    <t>建设东坡乡村旅游田心乡中途旅游服务站。</t>
  </si>
  <si>
    <t>武定县高桥镇中途旅游服务站建设项目</t>
  </si>
  <si>
    <t>建设武定县高桥镇中途旅游服务站。</t>
  </si>
  <si>
    <t>武定县民族特色旅游村落旅游厕所建设项目</t>
  </si>
  <si>
    <t>建设马豆沟村、环州村、己衣村、万德村等若干个民族特色旅游村的旅游厕所。</t>
  </si>
  <si>
    <t>武定县武永攀滇川彝乡风情省级精品自驾旅游重点线路旅游厕所建设项目</t>
  </si>
  <si>
    <t>武永攀滇川彝乡风情省级精品自驾旅游重点线路上建设旅游厕所18座。</t>
  </si>
  <si>
    <t>武定县环州万松山旅游区旅游厕所建设项目</t>
  </si>
  <si>
    <t>武定县环州万松山旅游区建设旅游厕所。</t>
  </si>
  <si>
    <t>武定县己衣大裂谷旅游景区旅游厕所建设项目</t>
  </si>
  <si>
    <t>武定县己衣大裂谷旅游景区内建设旅游厕所2300平方米。</t>
  </si>
  <si>
    <t>武定县民族体育主题公园建设项目</t>
  </si>
  <si>
    <t>打造自然景观与现代科技、旅游观光与养生度假等综合性主题公园。</t>
  </si>
  <si>
    <t>武定县智慧旅游大数据中心建设项目</t>
  </si>
  <si>
    <t>建设武定县游客信息服务中心，旅游信息公共服务网上咨询平台。</t>
  </si>
  <si>
    <t>武定县狮子山温泉旅游度假小镇智慧化建设项目</t>
  </si>
  <si>
    <t>通信基础设施5G、无线wifi覆盖、智慧厕所、停车场、度假小镇名片大数据应急指挥平台建设等。</t>
  </si>
  <si>
    <t>武定县智慧旅游建设项目</t>
  </si>
  <si>
    <t>推动新一代信息技术和旅游融合，建设县智慧旅游信息化基础设施和数字化平台。</t>
  </si>
  <si>
    <t>武定县“旅游+”“美丽县城”融合建设项目</t>
  </si>
  <si>
    <t>建设完善旅游基础设施和服务设施，打造特色风貌，丰富文化旅游产品。</t>
  </si>
  <si>
    <t>武定县县城-己衣州级精品自驾旅游线路建设项目</t>
  </si>
  <si>
    <t>规划建设旅游汽车营地、旅游厕所、观景平台、游客休息站等旅游基础。</t>
  </si>
  <si>
    <t>武定县牡丹文化旅游节建设项目</t>
  </si>
  <si>
    <t>集文化旅游宣传、旅游商贸活动、旅游产品推荐、招商引资等。</t>
  </si>
  <si>
    <t>武定县•国际火把节建设项目</t>
  </si>
  <si>
    <t>集文化旅游宣传、旅游发展论坛、旅游商贸活动、招商引资、民族文化活动等。</t>
  </si>
  <si>
    <t>武定县己衣大裂谷旅游景区旅游基础设施建设项目</t>
  </si>
  <si>
    <t>景区旅游公路64公里，人行步道52公里，游客服务中心及旅游厕所等其它配套设施。</t>
  </si>
  <si>
    <t>武定县己衣镇旅游公共服务设施建设项目</t>
  </si>
  <si>
    <t>建设游客信息服务中心、观景平台、应急救援中心、安防设施、消防设施等。</t>
  </si>
  <si>
    <t>武定县猫街镇朱家坝铜矿遗址文化体验区旅游基础设施建设项目</t>
  </si>
  <si>
    <t>健身步道改造3500米，建设游客接待中心、停车场改造等。</t>
  </si>
  <si>
    <t>武定县文化馆综合楼建设项目</t>
  </si>
  <si>
    <t>建筑面积4200平方米，建设多功能厅、舞蹈排练室、展览厅、观众集散等。</t>
  </si>
  <si>
    <t>武定县图书馆风貌改造建设项目</t>
  </si>
  <si>
    <t>武定县图书馆外观风貌提升改造，建筑面积500平方米。</t>
  </si>
  <si>
    <t>武定彝族酒歌非物质文化遗产展示馆建设项目</t>
  </si>
  <si>
    <t>非遗传承展示中心3500平方米及前厅，以及给排水、安防设施建设等。</t>
  </si>
  <si>
    <t>武定县民族博物馆建设项目</t>
  </si>
  <si>
    <t>新建武定县民族博物馆一个，建筑面积5600平方米及配套附属设施。</t>
  </si>
  <si>
    <t>武定县文物保护单位修缮建设项目</t>
  </si>
  <si>
    <t>狮子山正续禅寺；万德那德洪土司墓；观音寺；发窝富如山夫妻合葬墓修复。</t>
  </si>
  <si>
    <t>武定县非物质文化遗产保护建设项目</t>
  </si>
  <si>
    <t>武定彝族酒歌档案和数据库、民族民间文化传承保护。</t>
  </si>
  <si>
    <t>武定县乡镇综合文化站建设项目</t>
  </si>
  <si>
    <t>狮山镇、插甸镇、高桥镇综合文化站建设1050平方米及配套设施。</t>
  </si>
  <si>
    <t>武定县乡镇综合文化站提升改造工程建设项目</t>
  </si>
  <si>
    <t>提升改造完善9个乡镇综合文化站扩建、大门、院子、围墙、厕所等设施。</t>
  </si>
  <si>
    <t>武定县“数字文化工程”建设项目</t>
  </si>
  <si>
    <t>总分馆制建设、文化共享工程、文化云（智能化、数字化）等。</t>
  </si>
  <si>
    <t>武定县村级文化室建设项目</t>
  </si>
  <si>
    <t>计划用5年的时间，建设50个村级文化室，每个文化室建筑面积不少于100平方米。</t>
  </si>
  <si>
    <t>武定县环州土司江防遗迹群保护建设项目</t>
  </si>
  <si>
    <t>保护面积10000平方米，周边环境整治，“四有”工作，对文物进行规划和保护。</t>
  </si>
  <si>
    <t>武定县域旅游资源整合开发建设项目</t>
  </si>
  <si>
    <t>建设集餐饮、食宿、会议、休闲、康体等为一体的旅游度假山庄。</t>
  </si>
  <si>
    <t>武定县生态健康养生养老基地建设项目</t>
  </si>
  <si>
    <t>规划用地1000亩,规划床位2000张，建设老年护理、养生养老、医疗保健等。</t>
  </si>
  <si>
    <t>武定县健康疗养休闲旅游综合开发建设项目</t>
  </si>
  <si>
    <t>规划用地500亩,建设涵盖养老公寓、产权式乡村酒店、医疗康复中心等。</t>
  </si>
  <si>
    <t>武定县环州土司古村落万松山原始森林探秘景区开发建设项目</t>
  </si>
  <si>
    <t>规划用地1000亩,自驾车、徒步露营地、出入景区道路、游行步道、游客接待中心等配套设施。</t>
  </si>
  <si>
    <t>武定县发窝乡传统村落民宿开发旅游建设项目</t>
  </si>
  <si>
    <t>建设发窝乡传统村落民宿开发旅游项目。</t>
  </si>
  <si>
    <t>武定县万德“仙人洞”旅游开发建设项目</t>
  </si>
  <si>
    <t>新建万德马德平大石仓、期车落、发土窝、岩脚秧田湾“仙人洞”旅游景点。</t>
  </si>
  <si>
    <t>武定县万德红色旅游线路建设项目</t>
  </si>
  <si>
    <t>新建万德胜德小咪支梁子-方山果-己衣红军途径地红色旅游线路。</t>
  </si>
  <si>
    <t>武定县火把节文化旅游胜地建设项目</t>
  </si>
  <si>
    <t>新建万德、己衣、发窝三乡罗婺彝族“六月二十四”火把节文化旅游胜地建设。</t>
  </si>
  <si>
    <t>武定县万德土司府罗婺土司遗址恢复重建项目及旅游线路建设项目</t>
  </si>
  <si>
    <t>万德土司府罗婺土司遗址恢复重建项目及旅游线路建设项目等。</t>
  </si>
  <si>
    <t>武定县罗婺彝族土司古驿道修复建设项目</t>
  </si>
  <si>
    <t>万德土司府--己衣、东坡罗婺彝族土司古驿道修复项目。</t>
  </si>
  <si>
    <t>武定县特色文化旅游建设项目</t>
  </si>
  <si>
    <t>打造万德镇团碑村委会滑石板村苗族特色文化旅游项目。</t>
  </si>
  <si>
    <t>武定县高桥康养旅游小镇建设项目</t>
  </si>
  <si>
    <t>建设康养服务中心6650平方米，民族文化广场，停车场等配套设施。</t>
  </si>
  <si>
    <t>武定县猫街镇新村湖乡村旅游综合开发建设项目</t>
  </si>
  <si>
    <t>规划用地300亩，新建休闲康养中心，山地自行车道，人行步道牌等基础设施。</t>
  </si>
  <si>
    <t>武定县猫街旅游文化小镇开发建设项目</t>
  </si>
  <si>
    <t>项目总规划建设用地191.35亩，建设民族文化广场及相关配套工程等。</t>
  </si>
  <si>
    <t>武定县猫街镇全民健身场所建设项目</t>
  </si>
  <si>
    <t>建设公共健身设施，健身步道，自行车赛道，标准足球场等。</t>
  </si>
  <si>
    <t>武定县猫街田园旅游文化小镇建设项目</t>
  </si>
  <si>
    <t>打造农事体验、水果采摘、田园艺术、运动绿道、水上娱乐等项目。</t>
  </si>
  <si>
    <t>武定县狮子山旅游景区改造提升景前区建设项目</t>
  </si>
  <si>
    <t>建旅游公路4.5千米，景区内道路11.9千米，步行道27千米，游客服务中心4000平方米等。</t>
  </si>
  <si>
    <t>武定县狮子山综合历史文博区建设项目</t>
  </si>
  <si>
    <t>大惠狮山博物馆、红色纪念步道、5个红色纪念点复制等建设。</t>
  </si>
  <si>
    <t>岫惠实业（云南）有限公司</t>
  </si>
  <si>
    <t>禄丰五台山-武定猫街新村湖旅游公路工程建设项目</t>
  </si>
  <si>
    <t>新建路基路面工程30公里。</t>
  </si>
  <si>
    <t>武定县观天花海片区旅游厕所建设项目</t>
  </si>
  <si>
    <t>在猫街镇观天花海片区按照《旅游厕所》A级要求建设。</t>
  </si>
  <si>
    <t>武定县己衣镇旅游厕所建设项目</t>
  </si>
  <si>
    <t>按照《旅游厕所》AA级要求建设。</t>
  </si>
  <si>
    <t>武定县创建云南省特色旅游城市建设项目</t>
  </si>
  <si>
    <t>按照《云南省特色旅游城市验收管理办法》等要求，完善相关基础设施。</t>
  </si>
  <si>
    <t>武定县狮山镇温泉旅游度假小镇智慧旅游系统建设项目</t>
  </si>
  <si>
    <t>通信基础设施5G、无线wifi覆盖、智慧厕所、智慧停车场、大数据应急指挥平台建设等建设。</t>
  </si>
  <si>
    <t>武定县己衣大裂谷户外探险小镇智慧化建设项目</t>
  </si>
  <si>
    <t>运用大数据、云计算、物联网、AI技术，加速推动小镇智慧化建设。</t>
  </si>
  <si>
    <t>武定县狮山文旅小镇建设项目</t>
  </si>
  <si>
    <t>规划用地约350亩，建设集牡丹文化、民俗文化、康养居住等为一体的牡丹主题公园。</t>
  </si>
  <si>
    <t>武定县猫街新村湖旅游区建设项目</t>
  </si>
  <si>
    <t>建设以生态观光、水上游乐、民俗体验、休闲探险、房车营地配套设施。</t>
  </si>
  <si>
    <t>武定县云岭苗族第一村旅游综合开发建设项目</t>
  </si>
  <si>
    <t>建设游客服务中心、停车场、旅游厕所、温泉度假酒店，以及相关配套设施建设。</t>
  </si>
  <si>
    <t>武定县己衣大裂谷周边及金沙江沿岸旅游综合开发建设项目</t>
  </si>
  <si>
    <t>建设以金沙江游轮观光与飞机观光、己衣大裂谷探险观光、历史古迹及红色景点。</t>
  </si>
  <si>
    <t>武定县狮子山温泉旅游度假区旅游基础设施建设项目</t>
  </si>
  <si>
    <t>总用地面积1322.4亩，建游客服务中心930平方米、智慧生态停车场、景区车行道等。</t>
  </si>
  <si>
    <t>武定县狮子山国家森林康养基地建设项目</t>
  </si>
  <si>
    <t>建设生态旅游、主题度假、人文居住、品尚休闲、山地运动等。</t>
  </si>
  <si>
    <t>武定县己衣大裂谷运动旅游度假区建设项目</t>
  </si>
  <si>
    <t>建设户外探险小镇、裂谷酒店度假区、热水塘温泉养生区、渡口驿站等。</t>
  </si>
  <si>
    <t>武定县猫街民族文化旅游小镇建设项目</t>
  </si>
  <si>
    <t>打造民族文化、商贸、生态、旅游为一体的休闲园。</t>
  </si>
  <si>
    <t>武定县猫街朱家坝铜矿遗址文化体验建设项目</t>
  </si>
  <si>
    <t>配套健身步道改造3500米，游客接待中心建设、旅游公厕、停车场改造等。</t>
  </si>
  <si>
    <t>武定县猫街镇大庐房瀑布生态休闲旅游区开发建设项目</t>
  </si>
  <si>
    <t>武定县发窝乡九道河旅游景区开发建设项目</t>
  </si>
  <si>
    <t>建设旅游道路、观景台、旅游厕所、游客服务中心、停车场、等基础设施。</t>
  </si>
  <si>
    <t>建设壮鸡美食一条街、斗鸡场、壮鸡加工厂、壮鸡活体销售区，配套休闲等设施。</t>
  </si>
  <si>
    <t>武定县精品酒店建设项目</t>
  </si>
  <si>
    <t>按照《精品酒店》评价标准，通过招商引资建设一批精品酒店</t>
  </si>
  <si>
    <t>武定县己衣大裂谷旅游景区改造提升设创建5A建设项目</t>
  </si>
  <si>
    <t>实施改造提升工程，完善软硬件设施，提升管理和服务水平。</t>
  </si>
  <si>
    <t>武定县猫街镇新村湖溶洞探险片区建设项目</t>
  </si>
  <si>
    <t>用仙人洞资源，打造溶洞观光、地下岩石电影等项目以及配套设施建设。</t>
  </si>
  <si>
    <t>武定县猫街胤泽农业生态休闲科普观光基地建设项目</t>
  </si>
  <si>
    <t>建设游客服务中心、星级酒店、停车场、蔬菜采摘体验区以及相关配套设施建设等。</t>
  </si>
  <si>
    <t>武定县己衣大裂谷户外探险小镇建设项目</t>
  </si>
  <si>
    <t>规划面积3.49平方米公里，建设大裂谷户外探险基地、综合服务配套设施等。</t>
  </si>
  <si>
    <t>武定县己衣镇己衣村特色旅游村落建设项目</t>
  </si>
  <si>
    <t>立足该村特色，完善停车场、道路、旅游厕所、接待设施、标识牌等旅游基础设施。</t>
  </si>
  <si>
    <t>武定县狮山镇马豆沟特色旅游村落建设项目</t>
  </si>
  <si>
    <t>武定县狮子山华兴苑森林康养半山酒店建设项目</t>
  </si>
  <si>
    <t>占地面积21亩，建设100个房间，集 休闲、康养、为一体的森林康养酒店。</t>
  </si>
  <si>
    <t>云南友脉集团有限公司</t>
  </si>
  <si>
    <t>武定县禄劝汤郎-武定己衣-万德-东坡白马口-元谋江边二级公路建设项目</t>
  </si>
  <si>
    <t>建设101公里二级公路，沥青混凝土路面。</t>
  </si>
  <si>
    <t>武定县白路镇木高古红色旅游村建设项目</t>
  </si>
  <si>
    <t>建设重走长征路文化体验带、党员干部教育培训区、红色彝寨实景体验区等。</t>
  </si>
  <si>
    <t>武定县彝族火把节建设项目</t>
  </si>
  <si>
    <t>包装集文化旅游宣传、旅游发展论坛、旅游商贸活动等为一体的文化旅游活动。</t>
  </si>
  <si>
    <t>武定县白马口滨江康养旅游特色小镇建设项目</t>
  </si>
  <si>
    <t>建设生态环境、疗养资源、养生文化等项目。</t>
  </si>
  <si>
    <t>武定县万松山醉养树屋酒店建设项目</t>
  </si>
  <si>
    <t>打造高空森林树屋酒店，开展林间游戏和山地定向越野等多种活动。</t>
  </si>
  <si>
    <t>武定县东坡傣族特色文化小镇建设项目</t>
  </si>
  <si>
    <t>建设商贸市场、综合文化广场、特色民居以及相关配套基础设施。</t>
  </si>
  <si>
    <t>武定县罗婺故里健康养生小镇建设项目</t>
  </si>
  <si>
    <t>建设生态宜居、健康养生、产业兴旺、农民富裕为一体的美丽乡村特色健康养生小镇。</t>
  </si>
  <si>
    <t>武定县创建云南省旅游强县建设项目</t>
  </si>
  <si>
    <t>按照云南省旅游强县创建标准开展旅游强县创建工作，力争2021年成功创建。</t>
  </si>
  <si>
    <t>武定县旅游名镇创建建设项目</t>
  </si>
  <si>
    <t>结合特色小镇建设，按照云南旅游名镇标准和要求创建2个。</t>
  </si>
  <si>
    <t>武定县猫街镇观天花海片区旅游基础设施建设项目</t>
  </si>
  <si>
    <t>建设配套的公路提升改造、游路、游客接待中心、旅游厕所、停车场等基础设施。</t>
  </si>
  <si>
    <t>武定县猫街镇大庐房片区旅游基础设施建设项目</t>
  </si>
  <si>
    <t>建设配套的公路、游路、游客接待中心、旅游厕所、标识牌等相关配套设施。</t>
  </si>
  <si>
    <t>武定县旅游线路沿线观景台、休息站建设项目</t>
  </si>
  <si>
    <t>结合特色景观带，兼顾停车休憩与观景服务功能，差异化布设观景台。</t>
  </si>
  <si>
    <t>武定县武永攀滇川彝乡风情省级精品自驾旅游重点线路建设项目</t>
  </si>
  <si>
    <t>规划建设旅游公路2条、汽车营地2个、旅游厕所18座、观景平台4座等。</t>
  </si>
  <si>
    <t>武定县罗婺彝寨“旅游特色商品交易市场”提升改造工程建设项目</t>
  </si>
  <si>
    <t>特色产品交易区”；“罗婺文化展览走廊”；举办民族主题活动等。</t>
  </si>
  <si>
    <t>武定县狮山大龙潭房车营地建设项目</t>
  </si>
  <si>
    <t>建设房车停车区、自驾车停车位、帐篷、四角亭、儿童游乐设施配套设施。</t>
  </si>
  <si>
    <t>武定县金沙江温泉度假庄园房车营地建设项目</t>
  </si>
  <si>
    <t>建设房车停车区、自驾车停车位、帐篷、四角亭、儿童游乐设施及等配套设施。</t>
  </si>
  <si>
    <t>武定县金沙江白马渡口房车营地建设项目</t>
  </si>
  <si>
    <t>依托该地优质的旅游资源打造金沙江白马渡口房车旅游营地，建设房车停车区、自驾车停车位、游乐设施等配套设施。</t>
  </si>
  <si>
    <t>武定县猫街镇大庐房瀑布探险主题营地建设项目</t>
  </si>
  <si>
    <t>配套商业、给排水、电、路、营位、服务区等综合服务功能。</t>
  </si>
  <si>
    <t>武定县东坡乡群众集聚场所娱乐设施建设项目</t>
  </si>
  <si>
    <t>购置51个村组棋牌桌。</t>
  </si>
  <si>
    <t>武定县东坡乡群众读报亭建设项目</t>
  </si>
  <si>
    <t>建51个村组的读报亭。</t>
  </si>
  <si>
    <t>武定县东坡乡文化活动篮球场建设项目</t>
  </si>
  <si>
    <t>建设1个标准篮球场。</t>
  </si>
  <si>
    <t>武定县东坡乡排球网球场建设项目</t>
  </si>
  <si>
    <t>建设1个标准排球场。</t>
  </si>
  <si>
    <t>武定县东坡乡文娱表演舞台建设项目</t>
  </si>
  <si>
    <t>建设1个标准文娱表演舞台。</t>
  </si>
  <si>
    <t>武定县东坡乡文化活动室建设项目</t>
  </si>
  <si>
    <t>建设300平方米文化活动室。</t>
  </si>
  <si>
    <t>武定县东坡乡泼水广场建设项目</t>
  </si>
  <si>
    <t>建设3000平方米泼水广场。</t>
  </si>
  <si>
    <t>武定县东坡乡孔雀雕塑景观建设项目</t>
  </si>
  <si>
    <t>建设高3米孔雀雕塑。</t>
  </si>
  <si>
    <t>武定县东坡乡流泉水体景观建设项目</t>
  </si>
  <si>
    <t xml:space="preserve">建设沟渠及景点等。 </t>
  </si>
  <si>
    <t>武定县东坡乡绿化及休闲小径建设项目</t>
  </si>
  <si>
    <t>建设2公里绿化及休闲小径。</t>
  </si>
  <si>
    <t>武定县东坡乡傣族传统泼水设施建设项目</t>
  </si>
  <si>
    <t>建取水点4个。</t>
  </si>
  <si>
    <t>武定县东坡乡培训教室设备建设项目</t>
  </si>
  <si>
    <t>购置桌椅40套。</t>
  </si>
  <si>
    <t>武定县东坡乡广场太阳能路灯建设项目</t>
  </si>
  <si>
    <t>安装路灯40盏。</t>
  </si>
  <si>
    <t>武定县东坡乡广场及周边绿化建设项目</t>
  </si>
  <si>
    <t>进行凤凰树、攀枝花树移栽。</t>
  </si>
  <si>
    <t>武定县东坡乡所所卡村头傣族牌坊及孔雀雕塑建设项目</t>
  </si>
  <si>
    <t>建设傣族牌坊及孔雀雕塑各1个。</t>
  </si>
  <si>
    <t>武定县东坡乡所所卡村-东甸村傣族文化长廊建设项目</t>
  </si>
  <si>
    <t>进行墙体粉刷绘画。</t>
  </si>
  <si>
    <t>武定县东坡乡所所卡村-东甸村沿公路傣族民居建设项目</t>
  </si>
  <si>
    <t>8个村组民居建设。</t>
  </si>
  <si>
    <t>武定县东坡乡以赤叨彝族文化及达窝傈僳族文化区建设项目</t>
  </si>
  <si>
    <t>以赤叨、达窝村全覆盖。</t>
  </si>
  <si>
    <t>武定县东坡乡沙滩活动场（排球、羽毛球等）建设项目</t>
  </si>
  <si>
    <t>建1000平方米沙滩活动场。</t>
  </si>
  <si>
    <t>武定县东坡乡游泳池建设项目</t>
  </si>
  <si>
    <t>建600平方米游泳池。</t>
  </si>
  <si>
    <t>武定县东坡乡万松山索道建设项目</t>
  </si>
  <si>
    <t>引入外资。</t>
  </si>
  <si>
    <t>武定县东坡乡热带绿色果园观购建设项目</t>
  </si>
  <si>
    <t>葡萄芒果橘子木瓜。</t>
  </si>
  <si>
    <t>武定县东坡乡水上公园（游艇娱乐）建设项目</t>
  </si>
  <si>
    <t>武定县东坡乡文娱队建设项目</t>
  </si>
  <si>
    <t>每个村委会1支文娱队。</t>
  </si>
  <si>
    <t>武定县东坡乡文娱团体活动经费建设项目</t>
  </si>
  <si>
    <t>每年1场次。</t>
  </si>
  <si>
    <t>武定县老木坝乡村旅游建设项目</t>
  </si>
  <si>
    <t>提升改造傈僳族民居，改扩建路网等基础设施。</t>
  </si>
  <si>
    <t>武定县哪吐美丽村庄建设项目</t>
  </si>
  <si>
    <t>建设污水处理设施、垃圾焚烧设备设施、厕所革命、广场、路灯、活动室等项目。</t>
  </si>
  <si>
    <t>武定县水城美丽村庄建设项目</t>
  </si>
  <si>
    <t>实施美丽宜居特色村庄建设。</t>
  </si>
  <si>
    <t>武定县环州大村民族特色村寨暨彝族传统文化保护区建设项目</t>
  </si>
  <si>
    <t>改造环州大村非物质文化、传统民居等。</t>
  </si>
  <si>
    <t xml:space="preserve">武定县民宗局  </t>
  </si>
  <si>
    <t>武定县环州乡民族团结示范乡民族团结牌坊建设项目</t>
  </si>
  <si>
    <t>在环州集镇新大街进口建设一座民族团结牌坊。</t>
  </si>
  <si>
    <t>武定县发窝乡发族生态旅游项目建设项目</t>
  </si>
  <si>
    <t>建设旧方水库主题湿地公园、环湖公路、水上游乐等项目。</t>
  </si>
  <si>
    <t>武定县人工滑雪场建设项目</t>
  </si>
  <si>
    <t>占地50亩左右的人工滑雪场。</t>
  </si>
  <si>
    <t>武定县环州彝族传统文化保护区建设项目</t>
  </si>
  <si>
    <t>修缮恢复环州土司府，打造具有旅游观光、民族餐饮、生活居住、土司文化的旅游小镇。</t>
  </si>
  <si>
    <t>武定县万松山原始森林探秘旅游开发建设项目</t>
  </si>
  <si>
    <t>全面提升万松山旅游基础设施，建设停车场，公厕、索道等设施。</t>
  </si>
  <si>
    <t>武定县万松山缆车观光旅游建设项目</t>
  </si>
  <si>
    <t>全面提升万松山旅游基础设施，建设30公里路程的缆车项目一座。</t>
  </si>
  <si>
    <t>武定县万松山玻璃栈道观光旅游建设项目</t>
  </si>
  <si>
    <t>全面提升万松山旅游基础设施，建设10公里路程的玻璃栈道项目一座。</t>
  </si>
  <si>
    <t>武定县万松山半山农家乐旅游开发建设项目</t>
  </si>
  <si>
    <t>全面提升万松山旅游基础设施，在万松山半段建设一座集 休闲娱乐养身为一体的农家乐。</t>
  </si>
  <si>
    <t>武定县环州至东坡步行台阶旅游开发建设项目</t>
  </si>
  <si>
    <t>环州乡
东坡乡</t>
  </si>
  <si>
    <t>从东坡街口安茂里村建设步行台阶一直延伸到万松山顶。</t>
  </si>
  <si>
    <t>武定县香水箐旅游开发建设项目</t>
  </si>
  <si>
    <t>投资10亿元开发香水箐旅游项目。</t>
  </si>
  <si>
    <t>武定县小黑箐生态旅游开发建设项目</t>
  </si>
  <si>
    <t>投资3.6亿元开发小黑箐旅游项目。</t>
  </si>
  <si>
    <t>武定县香水箐旅游公路建设项目</t>
  </si>
  <si>
    <t>硬化路面，宽6.5米。</t>
  </si>
  <si>
    <t>武定县太和寺组文化室建设项目</t>
  </si>
  <si>
    <t>太和寺组文化室建设120平方米。</t>
  </si>
  <si>
    <t>武定县小厂组文化室建设项目</t>
  </si>
  <si>
    <t>小厂组文化室建设120平方米。</t>
  </si>
  <si>
    <t>武定县陈官一二组活动场及停车场建设项目</t>
  </si>
  <si>
    <t>陈官一二组活动场、停车场建设2000平方米。</t>
  </si>
  <si>
    <t>武定县狮山大村狮子山森林公园改造建设项目</t>
  </si>
  <si>
    <t>打造森林公园12787亩。</t>
  </si>
  <si>
    <t>武定县打造新型乡村旅游建设项目</t>
  </si>
  <si>
    <t>打造乡村民宿旅居客栈324户，田园观光花园式改造1900亩。</t>
  </si>
  <si>
    <t>武定县观音洞景区提升改造建设项目</t>
  </si>
  <si>
    <t>修建玻璃栈道、索道，景区道路修建，配套设施建设。</t>
  </si>
  <si>
    <t>武定县增设居民健身器材、设备建设项目</t>
  </si>
  <si>
    <t>补充文体健身器材。</t>
  </si>
  <si>
    <t>武定县新建社区幼儿园建设项目</t>
  </si>
  <si>
    <t>因原有幼儿园不达标，需新建一所幼儿园满足需求。</t>
  </si>
  <si>
    <t>武定县吴溪厂村文化活动室建设项目</t>
  </si>
  <si>
    <t>新建1600平方米文化活动室，建篮球场1个，建荷花池、演出场地。</t>
  </si>
  <si>
    <t>武定县桥头厂村文化活动场地硬化建设项目</t>
  </si>
  <si>
    <t>对桥头厂村3500平方米文化活动场地进行硬化，建围墙、大门。</t>
  </si>
  <si>
    <t>武定县马豆沟村特色村寨旅游建设项目</t>
  </si>
  <si>
    <t>道路硬化800米、排污管道600米、路灯20盏，新建休息区200平方米，农家乐建设占地8亩。</t>
  </si>
  <si>
    <t>武定县南部“田园武定”（乡村振兴项目）建设项目</t>
  </si>
  <si>
    <t>规划面积2500亩，建设垂钓、户外定向体育运动、山地旅行，绿色食品等田园综合体。</t>
  </si>
  <si>
    <t>武定县马豆沟旅游温泉建设项目</t>
  </si>
  <si>
    <t>占地20亩、游泳池5000平方米、餐厅、休息区、更衣室、绿化、路面硬化等。</t>
  </si>
  <si>
    <t>武定县“罗婺故里”健康养生小镇（乡村振兴项目）建设项目</t>
  </si>
  <si>
    <t>规划面积5400亩，建居住养生区、医疗康复区、温泉度假区等。</t>
  </si>
  <si>
    <t>武定县山边村健身器材建设项目</t>
  </si>
  <si>
    <t>健身器材（篮球板1对，桌，椅，健身器材）</t>
  </si>
  <si>
    <t>武定县羊旧关一二三组文化活动室建设项目</t>
  </si>
  <si>
    <t>文化活动室提升改造、新建厨房100平方米、围墙，配套娱乐设施等。</t>
  </si>
  <si>
    <t>武定县芭蕉箐村文化活动场所建设项目</t>
  </si>
  <si>
    <t>党员活动室120平方米，广场500平方米。</t>
  </si>
  <si>
    <t>武定县小矣波村文化活动场所建设项目</t>
  </si>
  <si>
    <t>建党员活动室250平方米，餐厅450平方米、停车场、篮球场及健身器材。</t>
  </si>
  <si>
    <t>武定县老干箐村文化活动场所建设项目</t>
  </si>
  <si>
    <t>武定县恩路村文化活动场所建设项目</t>
  </si>
  <si>
    <t>党员活动室250平方米，餐厅450平方米、停车场500平方米、篮球场及健身器材。</t>
  </si>
  <si>
    <t>武定县小石头房文化活动场所提升改造建设项目</t>
  </si>
  <si>
    <t>新建文化活动室300平方米，餐厅500平方米，健身器材一套。</t>
  </si>
  <si>
    <t>武定县文化室建设项目</t>
  </si>
  <si>
    <t>村组文化室新建及提升、停车场。</t>
  </si>
  <si>
    <t>武定县狮山镇综合文化服务中心建设项目</t>
  </si>
  <si>
    <t>建筑面积1500平方米。</t>
  </si>
  <si>
    <t>武定县狮山镇法治文化广场建设项目</t>
  </si>
  <si>
    <t>购置土地3亩及配套设施建设。</t>
  </si>
  <si>
    <t>武定县白路镇乡村旅游示范带建设项目</t>
  </si>
  <si>
    <t>提升打造马头山、云南白药光坡基地等景区。建设基丁普村、李家大小村观光农业综合园区。</t>
  </si>
  <si>
    <t>武定县木高古红色旅游产业园建设项目</t>
  </si>
  <si>
    <t>建红军长征古道野外红色体验、休闲度假、民间艺术体验、参观学习等项目。</t>
  </si>
  <si>
    <t>武定县白路镇民族文化长廊建设项目</t>
  </si>
  <si>
    <t>民族文化长廊64000平方米，建设自然村史馆、综合文化服务中心。</t>
  </si>
  <si>
    <t>武定县插甸镇易地搬迁项目</t>
  </si>
  <si>
    <t>配套建设民房、基础设施、休闲娱乐设施融入民风民俗元素等项目。</t>
  </si>
  <si>
    <t>武定县猫街镇旅游公共服务设施建设项目</t>
  </si>
  <si>
    <t>建设游客信息服务中心、生态停车场等；及旅游线路提升改造等。</t>
  </si>
  <si>
    <t>武定县乌东德水电站新石器时代遗址博物馆</t>
  </si>
  <si>
    <t>新建乌东德水电站新石器时代遗址博物馆，内设陈列厅、演示厅、宣教厅等；</t>
  </si>
  <si>
    <t>武定县长征国家文化公园</t>
  </si>
  <si>
    <t>新建中共武定特别支部保护展示厅、红军哨保护展示厅、尖山铺战斗遗址保护展示厅，及设施等。</t>
  </si>
  <si>
    <t>十一、教育体育（308项）</t>
  </si>
  <si>
    <t>（一）学前教育（143项）</t>
  </si>
  <si>
    <t>武定县幼儿园建设项目</t>
  </si>
  <si>
    <t>征地、校舍、运动场地、附属工程、校园绿化美化、设施设备建设。</t>
  </si>
  <si>
    <t>武定县教育体育局</t>
  </si>
  <si>
    <t>武定县城西幼儿园建设项目</t>
  </si>
  <si>
    <t>武定县北街幼儿园建设项目</t>
  </si>
  <si>
    <t>2025-2025</t>
  </si>
  <si>
    <t>武定县西和移民幼儿园建设项目</t>
  </si>
  <si>
    <t>武定县城南幼儿园建设项目</t>
  </si>
  <si>
    <t>武定县狮山镇白邑幼儿园建设项目</t>
  </si>
  <si>
    <t>武定县狮山镇乌龙幼儿园建设项目</t>
  </si>
  <si>
    <t>武定县狮山镇西和幼儿园建设项目</t>
  </si>
  <si>
    <t>武定县旧城社区学前幼儿园建设项目</t>
  </si>
  <si>
    <t>建设用地2亩、户屋建设、配套设施、师资队伍。</t>
  </si>
  <si>
    <t>武定县永宁村幼儿园建设项目</t>
  </si>
  <si>
    <t>征地亩5亩（土地补偿、建设费、办公设施费）。</t>
  </si>
  <si>
    <t>武定县狮山镇撒普山幼儿园建设项目</t>
  </si>
  <si>
    <t>武定县狮山镇麦岔幼儿园建设项目</t>
  </si>
  <si>
    <t>武定县狮山镇铺西幼儿园建设项目</t>
  </si>
  <si>
    <t>武定县狮山镇大坝山幼儿园建设项目</t>
  </si>
  <si>
    <t>武定县狮山镇狮山幼儿园建设项目</t>
  </si>
  <si>
    <t>武定县狮山大村教育建设项目</t>
  </si>
  <si>
    <t>（1）新建村级幼儿园1所，占地1亩，改造提升老学校。</t>
  </si>
  <si>
    <t>武定县狮山镇古柏幼儿园建设项目</t>
  </si>
  <si>
    <t>武定县狮山镇吆鹰幼儿园建设项目</t>
  </si>
  <si>
    <t>武定县狮山镇红土田幼儿园建设项目</t>
  </si>
  <si>
    <t>武定县狮山镇新村幼儿园建设项目</t>
  </si>
  <si>
    <t>武定县狮山镇栗子园幼儿园建设项目</t>
  </si>
  <si>
    <t>武定县狮山镇狮高幼儿园建设项目</t>
  </si>
  <si>
    <t>武定县狮山镇中心幼儿园建设项目</t>
  </si>
  <si>
    <t>武定县狮山镇九厂幼儿园建设项目</t>
  </si>
  <si>
    <t>武定县狮山镇椅子甸幼儿园建设项目</t>
  </si>
  <si>
    <t>武定县狮山镇贺铭幼儿园建设项目</t>
  </si>
  <si>
    <t>武定县狮山镇解家营幼儿园建设项目</t>
  </si>
  <si>
    <t>武定县狮山镇旺脉龙幼儿园建设项目</t>
  </si>
  <si>
    <t>武定县狮山镇启凤幼儿园建设项目</t>
  </si>
  <si>
    <t>武定县狮山镇姚铭幼儿园建设项目</t>
  </si>
  <si>
    <t>武定县狮山镇雷刚幼儿园建设项目</t>
  </si>
  <si>
    <t>武定县狮山镇小营关幼儿园建设项目</t>
  </si>
  <si>
    <t>武定县狮山镇滑坡幼儿园建设项目</t>
  </si>
  <si>
    <t>武定县狮山镇雨桐幼儿园建设项目</t>
  </si>
  <si>
    <t>武定县狮山镇小明星幼儿园建设项目</t>
  </si>
  <si>
    <t>武定县狮山镇青青幼儿园建设项目</t>
  </si>
  <si>
    <t>武定县狮山镇青云幼儿园建设项目</t>
  </si>
  <si>
    <t>武定县狮山镇欣蕊双语幼儿园建设项目</t>
  </si>
  <si>
    <t>武定县狮山镇金贝贝幼儿园建设项目</t>
  </si>
  <si>
    <t>武定县狮山镇石头房农村示范幼儿园建设项目</t>
  </si>
  <si>
    <t>武定县狮山大道幼儿园建设项目</t>
  </si>
  <si>
    <t>武定县格林瞳芯幼儿园建设项目</t>
  </si>
  <si>
    <t>武定县荣合中英文幼儿园建设项目</t>
  </si>
  <si>
    <t>武定县杨柳河新村示范幼儿园建设项目</t>
  </si>
  <si>
    <t>武定县香水明珠中英文幼儿园建设项目</t>
  </si>
  <si>
    <t>武定县永吉幼儿园建设项目</t>
  </si>
  <si>
    <t>武定县芊芊世界幼儿园建设项目</t>
  </si>
  <si>
    <t>武定县插甸镇中心幼儿园建设项目</t>
  </si>
  <si>
    <t>武定县插甸镇扯衣乍幼儿园建设项目</t>
  </si>
  <si>
    <t>武定县插甸镇上沾良幼儿园建设项目</t>
  </si>
  <si>
    <t>购置电子白板1套、幼儿图书1套、幼儿教玩具1套。</t>
  </si>
  <si>
    <t>武定县插甸镇和尚庄幼儿园建设项目</t>
  </si>
  <si>
    <t>武定县插甸镇老木坝幼儿园建设项目</t>
  </si>
  <si>
    <t>武定县插甸镇安拉幼儿园建设项目</t>
  </si>
  <si>
    <t>武定县插甸镇水城小学附设幼儿班建设项目</t>
  </si>
  <si>
    <t>武定县插甸镇航空小学附设幼儿班建设项目</t>
  </si>
  <si>
    <t>武定县插甸镇古普小学附设幼儿班建设项目</t>
  </si>
  <si>
    <t>武定县插甸镇增益小学附设幼儿班建设项目</t>
  </si>
  <si>
    <t>武定县插甸镇哪吐小学附设幼儿班建设项目</t>
  </si>
  <si>
    <t>武定县插甸镇阳光幼儿园建设项目</t>
  </si>
  <si>
    <t>武定县高桥镇中心幼儿园建设项目</t>
  </si>
  <si>
    <t>校园绿化300平方米，购置教学及生活设施设备6243台件套。</t>
  </si>
  <si>
    <t>武定县高桥镇永兆幼儿园建设项目</t>
  </si>
  <si>
    <t>购置教学玩具、图书、电子白板等教学设施设备66台件套。</t>
  </si>
  <si>
    <t>武定县高桥镇马安幼儿园建设项目</t>
  </si>
  <si>
    <t>购置教学玩具、图书教学设施设备各1套。</t>
  </si>
  <si>
    <t>武定县高桥镇大村幼儿园建设项目</t>
  </si>
  <si>
    <t>2022-2022</t>
  </si>
  <si>
    <t>购置教学玩具、图书、电子白板等教学设施设备102台件套。</t>
  </si>
  <si>
    <t>武定县高桥镇勒外幼儿园建设项目</t>
  </si>
  <si>
    <t>维修教学楼480平方米，购置教学及生活设施设备342台件套。</t>
  </si>
  <si>
    <t>武定县高桥镇老滔幼儿园建设项目</t>
  </si>
  <si>
    <t>武定县高桥镇唐家幼儿园建设项目</t>
  </si>
  <si>
    <t>武定县高桥镇白泥坡幼儿园建设项目</t>
  </si>
  <si>
    <t>武定县高桥镇石腊它幼儿园建设项目</t>
  </si>
  <si>
    <t>厕所改造45平方米、浴室维修32平方米、塑胶操场120平方米，购置设施设备。</t>
  </si>
  <si>
    <t>武定县高桥镇树沟幼儿园建设项目</t>
  </si>
  <si>
    <t>购置图书、电子白板各1套。</t>
  </si>
  <si>
    <t>武定县高桥镇弯腰树幼儿园建设项目</t>
  </si>
  <si>
    <t>装修教室75平方米，购置教学及生活设施设备24台件套。</t>
  </si>
  <si>
    <t>武定县高桥镇小河幼儿园建设项目</t>
  </si>
  <si>
    <t>购置电子白板3套。</t>
  </si>
  <si>
    <t>武定县高桥镇小河小学附设幼儿班</t>
  </si>
  <si>
    <t>购置图书1000台件套，多媒体LED大屏3台件套，安全监控及其他信息化设备等</t>
  </si>
  <si>
    <t>武定县高桥镇尼嘎古幼儿园建设项目</t>
  </si>
  <si>
    <t>购置电子白板1套。</t>
  </si>
  <si>
    <t>武定县猫街镇中心幼儿园建设项目</t>
  </si>
  <si>
    <t>武定县猫街镇仓房幼儿园建设项目</t>
  </si>
  <si>
    <t>武定县猫街镇白云庵幼儿园建设项目</t>
  </si>
  <si>
    <t>改造教室50平方米，购置教学及生活设施设备162台件套。</t>
  </si>
  <si>
    <t>武定县猫街镇咪三咱小学附设幼儿班建设项目</t>
  </si>
  <si>
    <t>购置幼儿园课桌凳、幼儿床、图书、电子白板等教学和生活设施设备142台件套。</t>
  </si>
  <si>
    <t>武定县猫街镇黄栗树小学附设幼儿班建设项目</t>
  </si>
  <si>
    <t>购置幼儿园课桌凳、幼儿床、图书、电子白板等教学和生活设施设备28台件套</t>
  </si>
  <si>
    <t>武定县猫街镇大麦地小学附设幼儿班建设项目</t>
  </si>
  <si>
    <t>购置幼儿园课桌凳、幼儿床、图书、电子白板等教学和生活设施设备6台件套。</t>
  </si>
  <si>
    <t>武定县猫街镇招银小学附设幼儿班建设项目</t>
  </si>
  <si>
    <t>购置幼儿园课桌凳、幼儿床、图书、电子白板等教学和生活设施设备29台件套。</t>
  </si>
  <si>
    <t>武定县猫街镇百子小学附设幼儿班建设项目</t>
  </si>
  <si>
    <t>购置幼儿园课桌凳、幼儿床、图书、电子白板等教学和生活设施设备15台件套。</t>
  </si>
  <si>
    <t>武定县猫街镇七排小学附设幼儿班建设项目</t>
  </si>
  <si>
    <t>购置幼儿园课桌凳、幼儿床、图书、电子白板等教学和生活设施设备54台件套。</t>
  </si>
  <si>
    <t>武定县猫街镇秧草地小学附设幼儿班建设项目</t>
  </si>
  <si>
    <t>购置幼儿园课桌凳、幼儿床、图书、电子白板等教学和生活设施设备415台件套。</t>
  </si>
  <si>
    <t>武定县猫街镇半山小学附设幼儿班建设项目</t>
  </si>
  <si>
    <t>购置教玩具、图书、电子白板等教学设施设备3台件套。</t>
  </si>
  <si>
    <t>武定县猫街镇五拃甸小学附设幼儿班建设项目</t>
  </si>
  <si>
    <t>购置教玩具、图书、电子白板等教学设施设备23台件套。</t>
  </si>
  <si>
    <t>武定县猫街镇永泉幼儿园建设项目</t>
  </si>
  <si>
    <t>武定县白路镇三合幼儿园建设项目</t>
  </si>
  <si>
    <t>武定县白路镇中心幼儿园改扩建项目</t>
  </si>
  <si>
    <t>活动场地改造600平方米，塑胶运动场200平方米，校园绿化300平方米等</t>
  </si>
  <si>
    <t>武定县白路镇洒布拃幼儿园建设项目</t>
  </si>
  <si>
    <t>武定县白路镇岔河幼儿园建设项目</t>
  </si>
  <si>
    <t>武定县白路镇古黑幼儿园建设项目</t>
  </si>
  <si>
    <t>武定县白路镇麻栗树幼儿园建设项目</t>
  </si>
  <si>
    <t>武定县白路镇大梁子幼儿园建设项目</t>
  </si>
  <si>
    <t>武定县白路镇村级幼儿园建设项目</t>
  </si>
  <si>
    <t>新建7个村级幼儿园及其附属设施，完善配套教育设施。</t>
  </si>
  <si>
    <t>武定县环州乡中心幼儿园建设项目</t>
  </si>
  <si>
    <t>武定县环州乡拉务幼儿园建设项目</t>
  </si>
  <si>
    <t>武定县环州乡大雪坡幼儿园建设项目</t>
  </si>
  <si>
    <t>新建教学楼88平方米，购置教学及生活设施设备42台件套。</t>
  </si>
  <si>
    <t>武定县环州乡五谷箐小学附设幼儿办建设项目</t>
  </si>
  <si>
    <t>2023-2023</t>
  </si>
  <si>
    <t>购置课桌凳、电子白板等教学设施设备12台件套。</t>
  </si>
  <si>
    <t>武定县环州乡他贞小学附设幼儿办建设项目</t>
  </si>
  <si>
    <t>购置课桌凳、电子白板等教学设施设备22台件套。</t>
  </si>
  <si>
    <t>武定县环州乡马桑平小学附设幼儿办建设项目</t>
  </si>
  <si>
    <t>购置课桌凳、电子白板等教学设施设备14台件套。</t>
  </si>
  <si>
    <t>武定县环州乡吝车小学附设幼儿办建设项目</t>
  </si>
  <si>
    <t>武定县东坡乡以赤叨幼儿园建设项目</t>
  </si>
  <si>
    <t>装修教室50平方米，购置教学设施设备152台件套。</t>
  </si>
  <si>
    <t>武定县东坡乡水口幼儿园建设项目</t>
  </si>
  <si>
    <t>购置课桌凳、图书、滑梯等教学设施设备33台件套。</t>
  </si>
  <si>
    <t>武定县东坡乡中心幼儿园建设项目</t>
  </si>
  <si>
    <t>武定县东坡乡白马口安置点幼儿园新建建设项目</t>
  </si>
  <si>
    <t>武定县东坡乡所所卡幼儿园建设项目</t>
  </si>
  <si>
    <t>购置课桌凳、图书、滑梯等教学设施设备43台件套。</t>
  </si>
  <si>
    <t>武定县东坡乡达卧幼儿园建设项目</t>
  </si>
  <si>
    <t>购置课桌凳、图书、滑梯等教学设施设备53台件套。</t>
  </si>
  <si>
    <t>武定县东坡乡庄房幼儿园建设项目</t>
  </si>
  <si>
    <t>武定县田心乡中心幼儿园建设项目</t>
  </si>
  <si>
    <t>武定县田心乡利米幼儿园建设项目</t>
  </si>
  <si>
    <t>配置教育资源。</t>
  </si>
  <si>
    <t>武定县田心乡德德卡幼儿园建设项目</t>
  </si>
  <si>
    <t>购置教学及生活设施设备5台件套。</t>
  </si>
  <si>
    <t>武定县田心乡咪西幼儿园建设项目</t>
  </si>
  <si>
    <t>购置教学及生活设施设备14台件套。</t>
  </si>
  <si>
    <t>武定县田心乡火嘎幼儿园建设项目</t>
  </si>
  <si>
    <t>购置教学及生活设施设备4台件套。</t>
  </si>
  <si>
    <t>武定县田心乡鲁期幼儿园建设项目</t>
  </si>
  <si>
    <t>购置教学及生活设施设备27台件套。</t>
  </si>
  <si>
    <t>武定县田心乡发块幼儿园建设项目</t>
  </si>
  <si>
    <t>购置教学及生活设施设备16台件套。</t>
  </si>
  <si>
    <t>武定县田心乡普龙幼儿园建设项目</t>
  </si>
  <si>
    <t>武定县田心乡鸡街子幼儿园建设项目</t>
  </si>
  <si>
    <t>武定县发窝乡中心幼儿园建设项目</t>
  </si>
  <si>
    <t>武定县发窝乡阿庆争幼儿园建设项目</t>
  </si>
  <si>
    <t>购置电子白板、幼儿桌椅等教学设施设备54台件套。</t>
  </si>
  <si>
    <t>武定县发窝乡大西邑幼儿园建设项目</t>
  </si>
  <si>
    <t>购置1套电子白板、1套图书、1套教玩具</t>
  </si>
  <si>
    <t>武定县发窝乡山品幼儿园建设项目</t>
  </si>
  <si>
    <t>教学楼修缮50平方米，购置教学设施设备23台件套。</t>
  </si>
  <si>
    <t>武定县发窝乡中村幼儿园建设项目</t>
  </si>
  <si>
    <t>新建教学楼300平方米，购置教学设施设备22台件套。</t>
  </si>
  <si>
    <t>武定县发窝乡分多幼儿园建设项目</t>
  </si>
  <si>
    <t>购置1套电子白板、1套图书、1套教玩具。</t>
  </si>
  <si>
    <t>武定县发窝乡乍基幼儿园建设项目</t>
  </si>
  <si>
    <t>武定县发窝乡鱼塘幼儿园建设项目</t>
  </si>
  <si>
    <t>购置教学设施设备61台套件。</t>
  </si>
  <si>
    <t>武定县发窝乡花园幼儿园建设项目</t>
  </si>
  <si>
    <t>购置教学设施设备33台套件。</t>
  </si>
  <si>
    <t>武定县发窝乡黑虎山幼儿园建设项目</t>
  </si>
  <si>
    <t>新建教学楼200平方米，购置教学设施设备45台件套。</t>
  </si>
  <si>
    <t>武定县发窝乡扫者乌幼儿园建设项目</t>
  </si>
  <si>
    <t>购置教学设施设备49台套件。</t>
  </si>
  <si>
    <t>武定县发窝乡烧瓦箐幼儿园建设项目</t>
  </si>
  <si>
    <t>购置教学设施设备57台套件。</t>
  </si>
  <si>
    <t>武定县发窝乡小石桥幼儿园建设项目</t>
  </si>
  <si>
    <t>购置教学设施设备31台套件。</t>
  </si>
  <si>
    <t>武定县发窝乡阿过咪幼儿园建设项目</t>
  </si>
  <si>
    <t>购置教学设施设备53台套件。</t>
  </si>
  <si>
    <t>武定县万德镇中心幼儿园建设项目</t>
  </si>
  <si>
    <t>绿化校园125平方米，购置教学及生活设施设备2054台件套。</t>
  </si>
  <si>
    <t>武定县己衣镇中心幼儿园建设项目</t>
  </si>
  <si>
    <t>购置教学设施设备10台件套。</t>
  </si>
  <si>
    <t>武定县己衣镇罗能幼儿园建设项目</t>
  </si>
  <si>
    <t>武定县己衣镇板桥幼儿园建设项目</t>
  </si>
  <si>
    <t>武定县己衣镇更德小学附设幼儿班建设项目</t>
  </si>
  <si>
    <t>购置教学设施设备4套。</t>
  </si>
  <si>
    <t>武定县己衣镇资亨小学附设幼儿班建设项目</t>
  </si>
  <si>
    <t>购置教学设施设备3套。</t>
  </si>
  <si>
    <t>武定县己衣镇坪山小学附设幼儿班建设项目</t>
  </si>
  <si>
    <t>武定县己衣镇汤德古小学附设幼儿班建设项目</t>
  </si>
  <si>
    <t>购置教学设施设备44套。</t>
  </si>
  <si>
    <t>武定县己衣镇新民小学附设幼儿班建设项目</t>
  </si>
  <si>
    <t>购置教学设施设备1023套。</t>
  </si>
  <si>
    <t>武定县己衣镇分耐小学附设幼儿班建设项目</t>
  </si>
  <si>
    <t>武定县己衣镇花果山幼儿园建设项目</t>
  </si>
  <si>
    <t>购置教学设施设备81套。</t>
  </si>
  <si>
    <t>武定县滑石板幼儿园建设项目</t>
  </si>
  <si>
    <t>万德镇团碑村委会滑石板幼儿园建设项目。</t>
  </si>
  <si>
    <t>（二）小学教育（130项）</t>
  </si>
  <si>
    <t>武定县近城小学建设项目</t>
  </si>
  <si>
    <t>武定县城南民族小学建设项目</t>
  </si>
  <si>
    <t>武定县城南第二小学新建项目</t>
  </si>
  <si>
    <t>武定县禄金工业园区小学新建项目</t>
  </si>
  <si>
    <t>武定县狮山镇香水小学建设项目</t>
  </si>
  <si>
    <t>武定县狮山镇大坝山小学建设项目</t>
  </si>
  <si>
    <t>武定县狮山镇白邑小学建设项目</t>
  </si>
  <si>
    <t>武定县狮山镇红土田小学建设项目</t>
  </si>
  <si>
    <t>武定县狮山镇吆鹰小学建设项目</t>
  </si>
  <si>
    <t>武定县狮山镇古柏小学建设项目</t>
  </si>
  <si>
    <t>武定县山居小学新建工程建设项目</t>
  </si>
  <si>
    <t>征地5亩 、业务用房建设700平方米 、配套设施 、配套设备 。</t>
  </si>
  <si>
    <t>武定县狮山镇乌龙小学建设项目</t>
  </si>
  <si>
    <t>武定县狮山镇栗子园小学建设项目</t>
  </si>
  <si>
    <t>武定县狮山镇狮山小学建设项目</t>
  </si>
  <si>
    <t>武定县狮山镇狮高小学建设项目</t>
  </si>
  <si>
    <t>武定县狮山镇麦岔小学建设项目</t>
  </si>
  <si>
    <t>武定县狮山镇铺西小学建设项目</t>
  </si>
  <si>
    <t>武定县狮山镇九厂小学建设项目</t>
  </si>
  <si>
    <t>武定县狮山镇雷刚小学建设项目</t>
  </si>
  <si>
    <t>武定县狮山镇姚铭小学建设项目</t>
  </si>
  <si>
    <t>武定县狮山镇滑坡小学建设项目</t>
  </si>
  <si>
    <t>武定县狮山镇旺脉龙小学建设项目</t>
  </si>
  <si>
    <t>武定县狮山镇启凤小学建设项目</t>
  </si>
  <si>
    <t>武定县狮山镇小营关小学建设项目</t>
  </si>
  <si>
    <t>武定县狮山镇解家营小学建设项目</t>
  </si>
  <si>
    <t>武定县狮山镇椅子甸小学建设项目</t>
  </si>
  <si>
    <t>武定县狮山镇新村小学建设项目</t>
  </si>
  <si>
    <t>武定县狮山镇贺铭小学建设项目</t>
  </si>
  <si>
    <t>武定县插甸镇希望小学建设项目</t>
  </si>
  <si>
    <t>武定县插甸镇水城小学建设项目</t>
  </si>
  <si>
    <t>武定县插甸镇航空小学建设项目</t>
  </si>
  <si>
    <t>武定县插甸镇安拉小学建设项目</t>
  </si>
  <si>
    <t>武定县插甸镇老木坝小学建设项目</t>
  </si>
  <si>
    <t>武定县插甸镇上沾良小学建设项目</t>
  </si>
  <si>
    <t>武定县插甸镇西山小学建设项目</t>
  </si>
  <si>
    <t>武定县插甸镇招银小学建设项目</t>
  </si>
  <si>
    <t>武定县插甸镇古普小学建设项目</t>
  </si>
  <si>
    <t>武定县插甸镇增益小学建设项目</t>
  </si>
  <si>
    <t>武定县插甸镇和尚庄小学建设项目</t>
  </si>
  <si>
    <t>武定县插甸镇安德小学建设项目</t>
  </si>
  <si>
    <t>武定县插甸镇扯衣乍小学建设项目</t>
  </si>
  <si>
    <t>武定县插甸镇哪吐小学建设项目</t>
  </si>
  <si>
    <t>武定县高桥镇高桥小学建设项目</t>
  </si>
  <si>
    <t>武定县高桥镇大村小学建设项目</t>
  </si>
  <si>
    <t>武定县高桥镇勒外小学建设项目</t>
  </si>
  <si>
    <t>武定县高桥镇唐家小学建设项目</t>
  </si>
  <si>
    <t>武定县高桥镇老滔小学建设项目</t>
  </si>
  <si>
    <t>武定县高桥镇永兆小学建设项目</t>
  </si>
  <si>
    <t>武定县高桥镇白泥坡小学建设项目</t>
  </si>
  <si>
    <t>武定县高桥镇马安小学建设项目</t>
  </si>
  <si>
    <t>武定县高桥镇海子小学建设项目</t>
  </si>
  <si>
    <t>武定县高桥镇石腊它小学建设项目</t>
  </si>
  <si>
    <t>武定县高桥镇弯腰树小学建设项目</t>
  </si>
  <si>
    <t>武定县高桥镇树沟小学建设项目</t>
  </si>
  <si>
    <t>武定县高桥镇尼嘎古小学建设项目</t>
  </si>
  <si>
    <t>武定县高桥镇小河小学建设项目</t>
  </si>
  <si>
    <t>武定县高桥镇木衣拉小学建设项目</t>
  </si>
  <si>
    <t>武定县猫街镇猫街小学建设项目</t>
  </si>
  <si>
    <t>武定县猫街镇咪三咱小学建设项目</t>
  </si>
  <si>
    <t>武定县猫街镇仓房小学建设项目</t>
  </si>
  <si>
    <t>武定县猫街镇黄栗树小学建设项目</t>
  </si>
  <si>
    <t>武定县猫街镇永泉小学建设项目</t>
  </si>
  <si>
    <t>武定县猫街镇白云庵小学建设项目</t>
  </si>
  <si>
    <t>武定县猫街镇大麦地小学建设项目</t>
  </si>
  <si>
    <t>武定县猫街镇龙庆关小学建设项目</t>
  </si>
  <si>
    <t>武定县猫街镇招银小学建设项目</t>
  </si>
  <si>
    <t>武定县猫街镇百子小学建设项目</t>
  </si>
  <si>
    <t>武定县猫街镇七排小学建设项目</t>
  </si>
  <si>
    <t>武定县猫街镇秧草地小学建设项目</t>
  </si>
  <si>
    <t>武定县猫街镇半山小学建设项目</t>
  </si>
  <si>
    <t>武定县猫街镇五拃甸小学建设项目</t>
  </si>
  <si>
    <t>武定县猫街镇三家村小学建设项目</t>
  </si>
  <si>
    <t>武定县白路镇白路小学建设项目</t>
  </si>
  <si>
    <t>武定县白路镇三合小学建设项目</t>
  </si>
  <si>
    <t>武定县白路镇麻栗树小学建设项目</t>
  </si>
  <si>
    <t>武定县白路镇岔河小学建设项目</t>
  </si>
  <si>
    <t>武定县白路镇大梁子小学建设项目</t>
  </si>
  <si>
    <t>武定县白路镇古黑小学建设项目</t>
  </si>
  <si>
    <t>武定县白路镇洒布拃小学建设项目</t>
  </si>
  <si>
    <t>武定县环州乡环州小学建设项目</t>
  </si>
  <si>
    <t>武定县环州乡马桑平小学建设项目</t>
  </si>
  <si>
    <t>武定县环州乡大雪坡小学建设项目</t>
  </si>
  <si>
    <t>新建教师周转房、改扩建综合用房、学生宿舍、食堂、厕所、运动体育场等。</t>
  </si>
  <si>
    <t>武定县环州乡拉务小学建设项目</t>
  </si>
  <si>
    <t>武定县环州乡吝车小学建设项目</t>
  </si>
  <si>
    <t>武定县环州乡千则古小学建设项目</t>
  </si>
  <si>
    <t>武定县环州乡他贞小学建设项目</t>
  </si>
  <si>
    <t>武定县环州乡五谷箐小学建设项目</t>
  </si>
  <si>
    <t>武定县东坡乡东坡小学建设项目</t>
  </si>
  <si>
    <t>武定县东坡乡达卧小学建设项目</t>
  </si>
  <si>
    <t>武定县东坡乡庄房小学建设项目</t>
  </si>
  <si>
    <t>武定县东坡乡水口小学建设项目</t>
  </si>
  <si>
    <t>武定县东坡乡所所卡小学建设项目</t>
  </si>
  <si>
    <t>武定县东坡乡以赤达小学建设项目</t>
  </si>
  <si>
    <t>武定县东坡乡白马口安置点小学建设项目</t>
  </si>
  <si>
    <t>武定县田心乡田心小学建设项目</t>
  </si>
  <si>
    <t>武定县田心乡鸡街子小学建设项目</t>
  </si>
  <si>
    <t>武定县田心乡德德卡小学建设项目</t>
  </si>
  <si>
    <t>武定县田心乡鲁期小学建设项目</t>
  </si>
  <si>
    <t>武定县田心乡利米小学建设项目</t>
  </si>
  <si>
    <t>武定县田心乡咪西小学建设项目</t>
  </si>
  <si>
    <t>武定县田心乡大发块小学建设项目</t>
  </si>
  <si>
    <t>武定县田心乡火嘎小学建设项目</t>
  </si>
  <si>
    <t>武定县田心乡普龙小学建设项目</t>
  </si>
  <si>
    <t>武定县发窝乡发窝小学建设项目</t>
  </si>
  <si>
    <t>武定县发窝乡小学建设项目</t>
  </si>
  <si>
    <t>武定县发窝乡分多小学建设项目</t>
  </si>
  <si>
    <t>武定县发窝乡山品小学建设项目</t>
  </si>
  <si>
    <t>武定县发窝乡中村小学建设项目</t>
  </si>
  <si>
    <t>武定县发窝乡乍基小学建设项目</t>
  </si>
  <si>
    <t>武定县发窝乡花园小学建设项目</t>
  </si>
  <si>
    <t>武定县发窝乡小石桥小学建设项目</t>
  </si>
  <si>
    <t>武定县发窝乡烧瓦箐小学建设项目</t>
  </si>
  <si>
    <t>武定县发窝乡黑虎山小学建设项目</t>
  </si>
  <si>
    <t>武定县发窝乡鱼塘小学建设项目</t>
  </si>
  <si>
    <t>武定县发窝乡扫者乌小学建设项目</t>
  </si>
  <si>
    <t>武定县发窝乡阿过咪小学建设项目</t>
  </si>
  <si>
    <t>武定县发窝乡阿庆争小学建设项目</t>
  </si>
  <si>
    <t>武定县万德镇万德小学建设项目</t>
  </si>
  <si>
    <t>武定县万德镇团碑小学建设项目</t>
  </si>
  <si>
    <t>武定县万德镇自乌小学建设项目</t>
  </si>
  <si>
    <t>武定县万德镇马德坪小学建设项目</t>
  </si>
  <si>
    <t>武定县己衣镇更德小学建设项目</t>
  </si>
  <si>
    <t>武定县己衣镇资亨小学建设项目</t>
  </si>
  <si>
    <t>武定县己衣镇罗能小学建设项目</t>
  </si>
  <si>
    <t>武定县己衣镇坪山小学建设项目</t>
  </si>
  <si>
    <t>武定县己衣镇汤德古小学建设项目</t>
  </si>
  <si>
    <t>武定县己衣镇板桥小学建设项目</t>
  </si>
  <si>
    <t>武定县己衣镇新民小学建设项目</t>
  </si>
  <si>
    <t>武定县己衣镇分耐小学建设项目</t>
  </si>
  <si>
    <t>武定县己衣镇花果山小学建设项目</t>
  </si>
  <si>
    <t>（三）初中教育（14项）</t>
  </si>
  <si>
    <t>武定思源实验学校建设项目</t>
  </si>
  <si>
    <t>武定县狮山镇城南中学建设项目</t>
  </si>
  <si>
    <t>武定县狮山镇香水中学建设项目</t>
  </si>
  <si>
    <t>武定县狮山镇九厂中学建设项目</t>
  </si>
  <si>
    <t>武定县插甸镇插甸中学建设项目</t>
  </si>
  <si>
    <t>武定县高桥镇高桥中学建设项目</t>
  </si>
  <si>
    <t>武定县猫街镇猫街中学建设项目</t>
  </si>
  <si>
    <t>武定县白路镇白路中学建设项目</t>
  </si>
  <si>
    <t>武定县环州乡环州中学建设项目</t>
  </si>
  <si>
    <t>武定县东坡乡东坡中学建设项目</t>
  </si>
  <si>
    <t>武定县田心乡田心中学建设项目</t>
  </si>
  <si>
    <t>武定县发窝乡发窝中学建设项目</t>
  </si>
  <si>
    <t>武定县万德镇万德中学建设项目</t>
  </si>
  <si>
    <t>武定县己衣镇己衣学校建设项目</t>
  </si>
  <si>
    <t>(四）普通高中教育（2项）</t>
  </si>
  <si>
    <t>武定县第一中学建设项目</t>
  </si>
  <si>
    <t>武定县民族中学建设项目</t>
  </si>
  <si>
    <t>（五)职业高中教育（1项）</t>
  </si>
  <si>
    <t>武定县职业高级中学建设项目</t>
  </si>
  <si>
    <t>（六）成人教育（3项）</t>
  </si>
  <si>
    <t>武定县教师进修学校建设项目</t>
  </si>
  <si>
    <t>武定县教师进修学校教师培训建设项目</t>
  </si>
  <si>
    <t>武定县中共武定县委党校高桥分校建设项目</t>
  </si>
  <si>
    <t>新建中共武定县委党校高桥分校一个。</t>
  </si>
  <si>
    <t>（七）社会教育（8项）</t>
  </si>
  <si>
    <t>武定县青少年活动中心建设项目</t>
  </si>
  <si>
    <t>武定县团委</t>
  </si>
  <si>
    <t>武定县乡镇少年宫建设项目</t>
  </si>
  <si>
    <t>少年宫建设，覆盖武定11个乡镇。</t>
  </si>
  <si>
    <t>武定县儿童公园建设项目</t>
  </si>
  <si>
    <t>武定儿童公园建设，覆盖武定11个乡镇。</t>
  </si>
  <si>
    <t>武定县少先队活动室建设项目</t>
  </si>
  <si>
    <t>在139所中小学建设少先队队室。</t>
  </si>
  <si>
    <t>武定县老年大学建设项目</t>
  </si>
  <si>
    <t>新建老年大学教学楼，各类活动室等，总建筑面积3050.39平方米。</t>
  </si>
  <si>
    <t>武定县老干部局</t>
  </si>
  <si>
    <t>武定县乡镇老年大学建设项目</t>
  </si>
  <si>
    <t>11个乡镇每个乡镇新建一所200平方米老年大学，合计2200平方米。</t>
  </si>
  <si>
    <t>武定县村（社区）老年大学教学点建设项目</t>
  </si>
  <si>
    <t>50%的村（社区）建老年大学教学点，面积2040平方米。</t>
  </si>
  <si>
    <t>武定县示范性托育服务机构建设项目</t>
  </si>
  <si>
    <t>建设托幼机构婴幼儿生活用房及管理用房7800平方米，配置专业托幼设备。</t>
  </si>
  <si>
    <t>（八）其它教育（1项）</t>
  </si>
  <si>
    <t>武定县特殊教育学校建设项目</t>
  </si>
  <si>
    <t>新征用地38984平方米。新建校舍、教学及辅助用房、康复用房等，购置设备设施。</t>
  </si>
  <si>
    <t>（九）体育建设（6项）</t>
  </si>
  <si>
    <t>武定县体育主题公园建设项目</t>
  </si>
  <si>
    <t>新建气排球、网球、羽毛球、地掷球场地及健身步道10公里等。</t>
  </si>
  <si>
    <t>武定县游泳馆建设项目</t>
  </si>
  <si>
    <t>新建游泳馆，内设标准泳池、及配套设施。</t>
  </si>
  <si>
    <t>武定县健身步道工程建设项目</t>
  </si>
  <si>
    <t>武定县将在各乡镇合理布局，修建不少于300公里的健身步道。</t>
  </si>
  <si>
    <t>武定县公共体育基础设施建设项目</t>
  </si>
  <si>
    <t>体育健身场地50块，健身路径50套，五人制社会足球场10块。</t>
  </si>
  <si>
    <t>武定县体育馆提升改造工程建设项目</t>
  </si>
  <si>
    <t>更换馆内木地板，改造外场篮球场，升级改造厕所，修缮全民健身广场、舞台及配套设施等。</t>
  </si>
  <si>
    <t>武定县公共体育设施提升改造建设项目</t>
  </si>
  <si>
    <t>对已建设好的公共体育设施进行提升改造，更换破损球架、维修乒乓球台等。</t>
  </si>
  <si>
    <t>十二、卫生健康（62项）</t>
  </si>
  <si>
    <t>武定县中医医院（二期）建设项目</t>
  </si>
  <si>
    <t>新建地下室、住院综合楼、污水处理站等，总建筑面积34400平方米。</t>
  </si>
  <si>
    <t>武定县中医医院</t>
  </si>
  <si>
    <t>武定县狮山镇社区卫生服务（医养）中心建设项目</t>
  </si>
  <si>
    <t>征地50亩、业务用房建设7280平方米、配套设施、配套设备。</t>
  </si>
  <si>
    <t>武定县狮山镇社区卫生服务中心建设项目</t>
  </si>
  <si>
    <t>征地30亩、业务用房建设6160平方米、配套设施、配套设备。</t>
  </si>
  <si>
    <t>武定县九厂医疗应急站建设项目</t>
  </si>
  <si>
    <t>征地60亩、业务用房建设8000平方米、配套设施、配套设备。</t>
  </si>
  <si>
    <t>武定县狮山镇20个村卫生室改扩建建设项目</t>
  </si>
  <si>
    <t>征地7.6亩、改扩建20个村卫生室、配套设备。</t>
  </si>
  <si>
    <t>武定县人民医院高桥分院综合业务楼建设项目</t>
  </si>
  <si>
    <t>新建高桥中心卫生院综合业务用房1700平方米及附属设施。</t>
  </si>
  <si>
    <t>武定县猫街镇卫生院综合业务楼建设项目</t>
  </si>
  <si>
    <t>新建综合业务用房1200平方米（含病房及辅助科室装修和污水处理等）。</t>
  </si>
  <si>
    <t>武定县己衣镇卫生院综合业务楼建设项目</t>
  </si>
  <si>
    <t>新建综合业务用房700平方米（含病房及辅助科室装修和污水处理等）。</t>
  </si>
  <si>
    <t>武定县插甸镇卫生院综合业务楼建设项目</t>
  </si>
  <si>
    <t>新建插甸镇卫生院综合业务用房1700平方米及附属设施。</t>
  </si>
  <si>
    <t>武定县白路镇卫生院综合业务楼建设项目</t>
  </si>
  <si>
    <t>武定县田心卫生院综合业务楼建设项目</t>
  </si>
  <si>
    <t>新建（老医院）综合业务用房2000平方米（含病房及辅助科室装修和污水处理等）。</t>
  </si>
  <si>
    <t>武定县发窝中心卫生院中彝医馆建设项目</t>
  </si>
  <si>
    <t>新建中彝医馆600平方米（含中彝医门诊、住院病房及污水处理等）。</t>
  </si>
  <si>
    <t>武定县乡镇卫生院职工周转宿舍建设项目</t>
  </si>
  <si>
    <t>新建全县11个乡镇卫生院职工周转宿舍235套建筑面积14100平方米。</t>
  </si>
  <si>
    <t>武定县村卫生室建设项目</t>
  </si>
  <si>
    <t>新建20个村卫生室，每个120平方米（含围墙、大门、厕所等基配套设施。</t>
  </si>
  <si>
    <t>武定县乡镇卫生院污水处理站建设项目</t>
  </si>
  <si>
    <t>新建11个乡镇卫生院污水处理站（含设备）。</t>
  </si>
  <si>
    <t>武定县基层医疗机构服务能力提升设备配置建设项目</t>
  </si>
  <si>
    <t>配齐全县11个乡镇卫生院、115个行政村卫生室基本医疗设备。</t>
  </si>
  <si>
    <t>武定县卫生健康局</t>
  </si>
  <si>
    <t>武定县妇幼保健计划生育服务中心儿科大楼建设项目</t>
  </si>
  <si>
    <t>新建儿科门诊部、住院部1200平方米。</t>
  </si>
  <si>
    <t>武定县精神病专科医院建设项目</t>
  </si>
  <si>
    <t>占地20亩，设置床位100张，总建筑面积6000平方米，新建住院综合楼、医技楼等。</t>
  </si>
  <si>
    <t>武定县储血库基础设施建设设备配置建设项目</t>
  </si>
  <si>
    <t>武定县储血库基础设施建设项目1500平方米及各类储血设备。</t>
  </si>
  <si>
    <t>武定县疾控中心实验室能力提升工程建设项目</t>
  </si>
  <si>
    <t>标准化实验室改造、配齐实验室检测设备、配备应急指挥车，开展实验检验人员培训。</t>
  </si>
  <si>
    <t>武定县疾控中心</t>
  </si>
  <si>
    <t>武定县卫生人才培训建设项目</t>
  </si>
  <si>
    <t>乡(镇)卫生院全科医师培训、县、乡医疗机构专业技术人员培训、村医专业培训。</t>
  </si>
  <si>
    <t>武定县留观站建设项目</t>
  </si>
  <si>
    <t>新建留观站业务大楼3000平方米及附属设施。</t>
  </si>
  <si>
    <t>武定县院前急救指挥调度云平台建设项目</t>
  </si>
  <si>
    <t>武定县院前急救指挥调度云平台建设项目。</t>
  </si>
  <si>
    <t>武定县县、乡、村卫生信息化建设项目</t>
  </si>
  <si>
    <t>购置覆盖县、乡、村的医共体管理信息系统软件、卫生应急信息系统软件、建设信息系统网络及中心机房。</t>
  </si>
  <si>
    <t>武定县人民医院感染性疾病科建设项目</t>
  </si>
  <si>
    <t>感染性疾病科业务用房3280平方米、发热门诊部3000平方米及附属设施、设备。</t>
  </si>
  <si>
    <t>武定县人民医院</t>
  </si>
  <si>
    <t>武定县人民医院门诊楼建设项目</t>
  </si>
  <si>
    <t>新建门诊楼12000平方米（含辅助科室装修和应急、配电、污水处理等辅助设施）。</t>
  </si>
  <si>
    <t>武定县中彝医药产业示范园建设项目</t>
  </si>
  <si>
    <t>新征土地500亩，招商引资参与建设中彝医药种植、加工产业园，完善水、电、路配套设施。</t>
  </si>
  <si>
    <t>武定县狮山康养小镇建设项目</t>
  </si>
  <si>
    <t>新征土地500亩，新建健康养老、休闲旅游一体特色小镇。</t>
  </si>
  <si>
    <t>武定县中爱康养中心建设项目</t>
  </si>
  <si>
    <t>新建500张床位康养业务大楼、地下车库、业务楼、专家员工用房等。</t>
  </si>
  <si>
    <t>武定中医院（民营）</t>
  </si>
  <si>
    <t>武定县人民医院职工活动中心建设项目</t>
  </si>
  <si>
    <t>新建体育馆2000平方米、食堂500平方米、报告厅1000平方米，配置附属设施设备。</t>
  </si>
  <si>
    <t>武定县医疗用具洗消中心建设项目</t>
  </si>
  <si>
    <t>新建洗消中心业务用房2000平方米，购置附属设施设备。</t>
  </si>
  <si>
    <t>武定县老年人活动中心建设项目</t>
  </si>
  <si>
    <t>新建业务房2000平方米，购置文体等附属设备。</t>
  </si>
  <si>
    <t>武定县万德镇卫生院建设项目</t>
  </si>
  <si>
    <t>万德镇卫生院建设项目。</t>
  </si>
  <si>
    <t>武定县万德镇8个村级卫生室扩建项目</t>
  </si>
  <si>
    <t>万德镇8个村级卫生室扩建项目。</t>
  </si>
  <si>
    <t>武定县高桥中心卫生院精神专科建设项目</t>
  </si>
  <si>
    <t>新建精神病专科业务用房2000平方米及附属设施、病房配套设施、设计病床180张。</t>
  </si>
  <si>
    <t>武定县插甸镇卫生系统基础设施建设项目</t>
  </si>
  <si>
    <t>对卫生院、村委会卫生室业务综合用房及附属设施、职工周转房等进行改扩建等。</t>
  </si>
  <si>
    <t>武定县插甸镇卫生院污水处理站建设项目和村卫生室废物回收站建设项目</t>
  </si>
  <si>
    <t>新建卫生院日处理污水8吨设施，行政村卫生室废物回收站。</t>
  </si>
  <si>
    <t>武定县环州乡卫生院整体搬迁建设项目</t>
  </si>
  <si>
    <t>拟新征地不少于3.5亩，搬迁新建环州卫生院，并配套建设医生周转房等附属设施。</t>
  </si>
  <si>
    <t>武定县环州乡基层计生体系建设项目</t>
  </si>
  <si>
    <t>新建环州乡人口和计生服务中心250平方米。</t>
  </si>
  <si>
    <t>武定县白路镇康养中心建设项目</t>
  </si>
  <si>
    <t>征地20亩，建设医养康复中心楼3000平方米和相关辅助配套设施。</t>
  </si>
  <si>
    <t>武定县白路镇卫生院和村级卫生室建设项目</t>
  </si>
  <si>
    <t>征地20亩，新建卫生院综合业务用房1栋；提升改造村卫生室。</t>
  </si>
  <si>
    <t>武定县狮山大村村级卫生室建设项目</t>
  </si>
  <si>
    <t>新建村级卫生室一个，占地面积680平方米，受益人324户1375人。</t>
  </si>
  <si>
    <t>武定县中医院、医药公司住宿区城中村改造建设项目</t>
  </si>
  <si>
    <t>中医院、医药公司住宿区城中村改造。</t>
  </si>
  <si>
    <t>武定县社区卫生室提升建设项目</t>
  </si>
  <si>
    <t>对社区卫生室配套设施设备完善、提升。</t>
  </si>
  <si>
    <t>武定县环境卫生基础设施设备建设项目</t>
  </si>
  <si>
    <t>建垃圾焚烧站垃圾池、公厕，购置垃圾清运车，垃圾箱等。</t>
  </si>
  <si>
    <t>武定县古柏村委会卫生室新建项目</t>
  </si>
  <si>
    <t>新建占地面积500平方米，二层楼1600平方米卫生室。</t>
  </si>
  <si>
    <t>武定县配套医疗设备建设项目</t>
  </si>
  <si>
    <t>配套B超、血液、尿液检测仪等医疗设备。</t>
  </si>
  <si>
    <t>武定县卫生室加层建设项目</t>
  </si>
  <si>
    <t>现100平方米、需加两层，总计达300平方米。</t>
  </si>
  <si>
    <t>武定县椅子甸村委会卫生室设备购置项目</t>
  </si>
  <si>
    <t>添置村卫生室设备。</t>
  </si>
  <si>
    <t>武定县乌龙村委会卫生服务中心提升建设项目</t>
  </si>
  <si>
    <t>乌龙村委会卫生服务中心提升项目。</t>
  </si>
  <si>
    <t>武定县狮山镇羊旧村卫生室扩建项目</t>
  </si>
  <si>
    <t>征地1.6亩、改扩建投、配套设备。</t>
  </si>
  <si>
    <t>武定县中马社区医养综合服务中心建设项目</t>
  </si>
  <si>
    <t>占地200平方米，建筑面积600平方米，及设施设备配套等。</t>
  </si>
  <si>
    <t>武定县狮山镇卫生院建设项目</t>
  </si>
  <si>
    <t>征地120亩，开发床位102张，住院、医技、门诊、后勤保障楼等，面积13830平方米。</t>
  </si>
  <si>
    <t>武定县狮山镇卫生院综合用房建设项目</t>
  </si>
  <si>
    <t>新征地500亩，建设医疗养老结合综合用房，面积56400平方米，开放床位960张。</t>
  </si>
  <si>
    <t>武定县狮山镇卫生院卫生室建设项目</t>
  </si>
  <si>
    <t>新建21个村卫生室，每个村卫生室面积600平方米，共12600平方米。</t>
  </si>
  <si>
    <t>武定县狮山镇卫生院社区卫生服务站建设项目</t>
  </si>
  <si>
    <t>新建9个社区卫生服务站，每个卫生服务站面积1000平方米，配备功能齐全的医疗设备。</t>
  </si>
  <si>
    <t>武定县狮山镇卫生院周转宿舍建设项目</t>
  </si>
  <si>
    <t>新征地30亩，建设功能齐全的周转宿舍160套，面积10400平方米。</t>
  </si>
  <si>
    <t>武定县狮山镇卫生院镇村两级信息化建设项目</t>
  </si>
  <si>
    <t>镇村两级信息化建设。</t>
  </si>
  <si>
    <t>武定县狮山镇卫生院留观站建设项目</t>
  </si>
  <si>
    <t>新征地200亩，设置留观床位200张，建设业务用房18000平方米，配全医疗设备。</t>
  </si>
  <si>
    <t>武定县狮山镇社区矫正中心建设项目</t>
  </si>
  <si>
    <t>建具有办公室、心理矫治室、指挥控制室等功能的社区矫正中心，建筑面积200平方米及配套设施。</t>
  </si>
  <si>
    <t>武定县猫街镇村级卫生室及配套设施建设项目</t>
  </si>
  <si>
    <t>扩建厕所、医疗废物处置间，新建米污水处理站；卫生室业务用房、污水处理站等配套设施。</t>
  </si>
  <si>
    <t>武定县猫街镇卫生院集中留观点及综合业务楼建设项目</t>
  </si>
  <si>
    <t>新建综合业务楼，留观站，职工周转房，医养结合中心等。</t>
  </si>
  <si>
    <t>十三、政法系统</t>
  </si>
  <si>
    <t>武定县公安局发窝派出所建设项目</t>
  </si>
  <si>
    <t>业务用房，建筑面积1132平方米。</t>
  </si>
  <si>
    <t>武定县公安局</t>
  </si>
  <si>
    <t>武定县公安局插甸派出所建设项目</t>
  </si>
  <si>
    <t>武定县公安局白路派出所建设项目</t>
  </si>
  <si>
    <t>武定县公安局狮山风景区派出所建设项目</t>
  </si>
  <si>
    <t>武定县公安局狮山公安检查站建设项目</t>
  </si>
  <si>
    <t>业务用房，建筑面积1140平方米。</t>
  </si>
  <si>
    <t>武定县公安局警务技能训练中心建设项目</t>
  </si>
  <si>
    <t>业务用房，建筑面积2500平方米及训练场地。</t>
  </si>
  <si>
    <t>武定县公安局执法办案中心建设项目</t>
  </si>
  <si>
    <t>业务用房，建筑面积2000平方米。</t>
  </si>
  <si>
    <t>武定县交警大队高桥中队业务用房建设项目</t>
  </si>
  <si>
    <t>业务用房，建筑面积895平方米。</t>
  </si>
  <si>
    <t>武定县交警大队发窝中队业务用房建设项目</t>
  </si>
  <si>
    <t>武定县交警大队白路中队业务用房建设项目</t>
  </si>
  <si>
    <t>武定县公安局狮山毒品检查站建设项目</t>
  </si>
  <si>
    <t>业务用房，建筑面积1200平方米。</t>
  </si>
  <si>
    <t>武定县公安局禁毒情报中心建设项目</t>
  </si>
  <si>
    <t>业务用房，建筑面积600平方米。</t>
  </si>
  <si>
    <t>武定县公安局毒品实验室建设项目</t>
  </si>
  <si>
    <t>业务用房，建筑面积200平方米。</t>
  </si>
  <si>
    <t>武定县公安局禁毒教育宣传基地建设项目</t>
  </si>
  <si>
    <t>业务用房，建筑面积900平方米。</t>
  </si>
  <si>
    <t>武定县社会治安视频监控建设项目</t>
  </si>
  <si>
    <t>新建社会治安视频监控摄像头800个，完善视频监控共享平台、联网平台建设。</t>
  </si>
  <si>
    <t>武定县环滇数字防控网建设项目</t>
  </si>
  <si>
    <t>人像识别前端100套、平台一套，10套手机热点采集、WiFi采集，20套智能终端数据快速采集、车辆卡口系统22套。</t>
  </si>
  <si>
    <t>武定县执法规范化建设项目</t>
  </si>
  <si>
    <t>13个派出所、局机关、看守所执法办案区一平台三区建设。</t>
  </si>
  <si>
    <t>武定县警务航空中心建设项目</t>
  </si>
  <si>
    <t>建四层业务用房一幢2000平方米（含一楼机库），停机坪500平方米，购警用直升机1架。</t>
  </si>
  <si>
    <t>武定县公安局金沙江禁捕执法中心建设项目</t>
  </si>
  <si>
    <t>建业务用房1幢1000平方米，购大型执法艇1艘，快艇2艘。</t>
  </si>
  <si>
    <t>武定县公安局社区（农村）警务室建设项目</t>
  </si>
  <si>
    <t>135个村民小组各建设警务室一个。</t>
  </si>
  <si>
    <t>武定县涉案财务管理中心建设项目</t>
  </si>
  <si>
    <t>建设用地10亩，建四层业务用房一幢2000平方米，大型涉案车辆保管场所1个。</t>
  </si>
  <si>
    <t>武定县社区矫正和安置帮教基地建设项目</t>
  </si>
  <si>
    <t>建设约5000平方米劳动基地。</t>
  </si>
  <si>
    <t>武定县司法局</t>
  </si>
  <si>
    <t>武定县法治宣传教育基地建设项目</t>
  </si>
  <si>
    <t>占地1000平方米，建筑面积500平方米。</t>
  </si>
  <si>
    <t>武定县法律服务中心建设项目</t>
  </si>
  <si>
    <t>建设占地5670平方米，其中建筑面积1500平方米的法律服务中心。</t>
  </si>
  <si>
    <t>武定县矛盾纠纷调处中心建设项目</t>
  </si>
  <si>
    <t>占地6000平方米，建筑面积2000平方米。</t>
  </si>
  <si>
    <t>武定县司法行政指挥中心建设项目</t>
  </si>
  <si>
    <t>司法行政信息系统承载网，视频监控、预测预警、指挥调度、信息报告、辅助决策和监督检查功能综合楼。</t>
  </si>
  <si>
    <t>武定县狮山司法所建设项目</t>
  </si>
  <si>
    <t>占地1200平方米，建筑面积650平方米。</t>
  </si>
  <si>
    <t>武定县村（社区）司法行政工作室建设项目</t>
  </si>
  <si>
    <t>建设占地7700平方米，建筑面积120平方米/乡镇，共1320平方米。</t>
  </si>
  <si>
    <t>武定县司法所社区矫正和安置帮教基地建设项目</t>
  </si>
  <si>
    <t>建设具有劳动、教育、培训功能的劳动基地约16000平方米,每个乡镇1000平方米左右。</t>
  </si>
  <si>
    <t>武定县乡（镇）法治宣传教育基地建设项目</t>
  </si>
  <si>
    <t>建设占地300平方米，其中建筑面积650平方米。</t>
  </si>
  <si>
    <t>武定县法治文化美丽小村庄建设项目</t>
  </si>
  <si>
    <t>建设村组法治文化活动室1500平方米，配套活动场所兼停车场3000平方米。</t>
  </si>
  <si>
    <t>武定县综治中心规范化建设项目</t>
  </si>
  <si>
    <t>在武定县公安局、11个乡镇政府所在地、135个村（社区）所在地建设综治中心147个。</t>
  </si>
  <si>
    <t>中共武定县委政法委员会</t>
  </si>
  <si>
    <t>武定县“雪亮工程”建设项目</t>
  </si>
  <si>
    <t>在11个乡镇135个村（社区）1572个村民小组的公共区域，村民门口、院坝、室内等自有区域内安装摄像头5000个。</t>
  </si>
  <si>
    <t>武定县“智慧安防小区”建设项目</t>
  </si>
  <si>
    <t>为小区治安防控、社区管理、社会治理等提供服务。在全县所有小区内安装智慧安防系统。</t>
  </si>
  <si>
    <t>武定县狮山司法所业务用房建设项目</t>
  </si>
  <si>
    <t>拟建业务用房建筑面积650平方米及配套设施。</t>
  </si>
  <si>
    <t>武定县交通安全防护、警示标志建设项目</t>
  </si>
  <si>
    <t>危险路段安防护栏，道路限速标志、警示标志。</t>
  </si>
  <si>
    <t>武定县30个村居委会法治工作室建设项目</t>
  </si>
  <si>
    <t>每个村居委会建法治宣传、人民调解、社区矫正、安置帮教工作室共110平方米。</t>
  </si>
  <si>
    <t>武定县党风廉政建设警示教育培训基地建设项目</t>
  </si>
  <si>
    <t>警示教育基地、纪检监察干部培训学院、纪检监察干部疗养中心。</t>
  </si>
  <si>
    <t>武定县纪委县监委</t>
  </si>
  <si>
    <t>武定县全自动现代化智能办案平台建设项目</t>
  </si>
  <si>
    <t>智能办案指挥中心、综合办案中心、追赃追逃应急直升机、无人机、智能陪护机器人及其他智能办案系统、设备。</t>
  </si>
  <si>
    <t>十四、其它社会事业（278项）</t>
  </si>
  <si>
    <t>武定县一体式养老服务中心及配套设施建设项目</t>
  </si>
  <si>
    <t>建设一体式养老服务中心及配套设施可供2000人休闲、健身的配套设施建设。</t>
  </si>
  <si>
    <t>武定县民政局</t>
  </si>
  <si>
    <t>武定县老年护理院建设项目</t>
  </si>
  <si>
    <t>建筑总面积18500平方米，设计床位500个，购置老年护理院设备等。</t>
  </si>
  <si>
    <t>武定县乡镇康养中心建设项目</t>
  </si>
  <si>
    <t>完善和提升改造乡镇敬老院11所，建设规模27500平方米。</t>
  </si>
  <si>
    <t>武定县乡村养老公寓建设项目</t>
  </si>
  <si>
    <t>建设120个社区村民委员会居家养老服务中心和农村养老互助站。</t>
  </si>
  <si>
    <t>武定县狮山镇儿童之家救助保护站建设项目</t>
  </si>
  <si>
    <t>新建狮山镇儿童之家救助保护站21个，关爱农村留守儿童和困境儿童。</t>
  </si>
  <si>
    <t>武定县猫街镇儿童之家救助保护站建设项目</t>
  </si>
  <si>
    <t>新建猫街镇儿童之家救助保护站15个，关爱农村留守儿童和困境儿童。</t>
  </si>
  <si>
    <t>武定县高桥镇儿童之家救助保护站建设项目</t>
  </si>
  <si>
    <t>新建高桥镇儿童之家救助保护站15个，关爱农村留守儿童和困境儿童。</t>
  </si>
  <si>
    <t>武定县白路镇儿童之家救助保护站建设项目</t>
  </si>
  <si>
    <t>新建白路镇儿童之家救助保护站10个，关爱农村留守儿童和困境儿童。</t>
  </si>
  <si>
    <t>武定县插甸镇儿童之家救助保护站建设项目</t>
  </si>
  <si>
    <t>新建插甸镇儿童之家救助保护站10个，关爱农村留守儿童和困境儿童。</t>
  </si>
  <si>
    <t>武定县发窝乡儿童之家救助保护站建设项目</t>
  </si>
  <si>
    <t>新建发窝乡儿童之家救助保护站10个，关爱农村留守儿童和困境儿童。</t>
  </si>
  <si>
    <t>武定县田心乡儿童之家救助保护站建设项目</t>
  </si>
  <si>
    <t>新建田心乡儿童之家救助保护站10个，关爱农村留守儿童和困境儿童。</t>
  </si>
  <si>
    <t>武定县环州乡儿童之家救助保护站建设项目</t>
  </si>
  <si>
    <t>新建环州乡儿童之家救助保护站10个，关爱农村留守儿童和困境儿童。</t>
  </si>
  <si>
    <t>武定县东坡乡儿童之家救助保护站建设项目</t>
  </si>
  <si>
    <t>新建东坡乡儿童之家救助保护站10个，关爱农村留守儿童和困境儿童。</t>
  </si>
  <si>
    <t>武定县己衣镇儿童之家救助保护站建设项目</t>
  </si>
  <si>
    <t>新建己衣镇儿童之家救助保护站10个，关爱农村留守儿童和困境儿童。</t>
  </si>
  <si>
    <t>武定县万德镇儿童之家救助保护站建设项目</t>
  </si>
  <si>
    <t>新建万德镇儿童之家救助保护站10个，关爱农村留守儿童和困境儿童。</t>
  </si>
  <si>
    <t>武定县殡仪馆提升改造建设项目</t>
  </si>
  <si>
    <t>以建成的县殡仪馆为基础，增加火化设备，完善配套附属设施。</t>
  </si>
  <si>
    <t>武定县增设殡仪馆及火化设施建设项目</t>
  </si>
  <si>
    <t>新建增设殡仪馆，建筑面积2000平方米及购置火化设施2套。</t>
  </si>
  <si>
    <t>武定县农村公益性公墓提升改造建设项目</t>
  </si>
  <si>
    <t>以建成的11个乡镇农村公益性公墓为基础，增加墓穴，完善配套设施。</t>
  </si>
  <si>
    <t>武定县狮山镇农村公益性公墓建设项目</t>
  </si>
  <si>
    <t>建设4个农村公益性公墓。</t>
  </si>
  <si>
    <t>武定县猫街镇农村公益性公墓建设项目</t>
  </si>
  <si>
    <t>建设2个农村公益性公墓。</t>
  </si>
  <si>
    <t>武定县高桥镇农村公益性公墓建设项目</t>
  </si>
  <si>
    <t>武定县插甸镇农村公益性公墓建设项目</t>
  </si>
  <si>
    <t>武定县己衣镇农村公益性公墓建设项目</t>
  </si>
  <si>
    <t>武定县万德镇农村公益性公墓建设项目</t>
  </si>
  <si>
    <t>武定县环州乡农村公益性公墓建设项目</t>
  </si>
  <si>
    <t>建设1个农村公益性公墓。</t>
  </si>
  <si>
    <t>武定县东坡乡农村公益性公墓建设项目</t>
  </si>
  <si>
    <t>武定县田心乡农村公益性公墓建设项目</t>
  </si>
  <si>
    <t>武定县发窝乡农村公益性公墓建设项目</t>
  </si>
  <si>
    <t>武定县白路镇农村公益性公墓建设项目</t>
  </si>
  <si>
    <t>武定县狮山镇金沙社区服务站便民中心建设项目</t>
  </si>
  <si>
    <t>新建狮山镇金沙城市社区服务站和便民中心，建筑面积800平方米。</t>
  </si>
  <si>
    <t>武定县狮山镇红土田社区服务站便民中心建设项目</t>
  </si>
  <si>
    <t>新建狮山镇红土田城市社区服务站和便民中心，建筑面积800平方米。</t>
  </si>
  <si>
    <t>武定县狮山镇农村社区服务站便民中心建设项目</t>
  </si>
  <si>
    <t>新建狮山镇农村社区服务站便民中心10个，每个建筑面积400平方米。</t>
  </si>
  <si>
    <t>武定县猫街镇农村社区服务站便民中心建设项目</t>
  </si>
  <si>
    <t>新建猫街镇农村社区服务站便民中心10个，每个建筑面积400平方米。</t>
  </si>
  <si>
    <t>武定县高桥镇农村社区服务站便民中心建设项目</t>
  </si>
  <si>
    <t>新建高桥镇农村社区服务站便民中心10个，每个建筑面积400平方米。</t>
  </si>
  <si>
    <t>武定县白路镇农村社区服务站便民中心建设项目</t>
  </si>
  <si>
    <t>新建白路镇农村社区服务站便民中心5个，每个建筑面积400平方米。</t>
  </si>
  <si>
    <t>武定县插甸镇农村社区服务站便民中心建设项目</t>
  </si>
  <si>
    <t>新建插甸镇农村社区服务站便民中心5个，每个建筑面积400平方米。</t>
  </si>
  <si>
    <t>武定县发窝乡农村社区服务站便民中心建设项目</t>
  </si>
  <si>
    <t>新建发窝乡农村社区服务站便民中心5个，每个建筑面积400平方米。</t>
  </si>
  <si>
    <t>武定县田心乡农村社区服务站便民中心建设项目</t>
  </si>
  <si>
    <t>新建田心乡农村社区服务站便民中心5个，每个建筑面积400平方米。</t>
  </si>
  <si>
    <t>武定县环州乡农村社区服务站便民中心建设项目</t>
  </si>
  <si>
    <t>新建环州乡农村社区服务站便民中心5个，每个建筑面积400平方米。</t>
  </si>
  <si>
    <t>武定县东坡乡农村社区服务站便民中心建设项目</t>
  </si>
  <si>
    <t>新建东坡乡农村社区服务站便民中心5个，每个建筑面积400平方米。</t>
  </si>
  <si>
    <t>武定县己衣镇农村社区服务站便民中心建设项目</t>
  </si>
  <si>
    <t>新建己衣镇农村社区服务站便民中心5个，每个建筑面积400平方米。</t>
  </si>
  <si>
    <t>武定县万德镇农村社区服务站便民中心建设项目</t>
  </si>
  <si>
    <t>新建万德镇农村社区服务站便民中心5个，每个建筑面积400平方米。</t>
  </si>
  <si>
    <t>武定县民政信息化建设项目</t>
  </si>
  <si>
    <t>新建武定县信息网络中心和低收入家庭认定网络中心，建筑面积2000平方米。</t>
  </si>
  <si>
    <t>武定县残疾人康复中心建设项目</t>
  </si>
  <si>
    <t>规划用地6亩，建筑面积4400平方米，设置康复床位90床。</t>
  </si>
  <si>
    <t>武定县残疾人联合会</t>
  </si>
  <si>
    <t>武定县应急物资储备建设项目</t>
  </si>
  <si>
    <t>建设经济社会发展相适应的粮食、生活物资、生产物资和医疗物资保障体系。</t>
  </si>
  <si>
    <t>武定县妇女儿童活动中心建设项目</t>
  </si>
  <si>
    <t>建设武定县妇女儿童活动中心，覆盖武定11个乡镇。</t>
  </si>
  <si>
    <t>武定县妇联</t>
  </si>
  <si>
    <t>武定县青少年科技馆（站）建设项目</t>
  </si>
  <si>
    <t>建设武定青少年科技馆（站），覆盖武定11个乡镇。</t>
  </si>
  <si>
    <t>武定县科协</t>
  </si>
  <si>
    <t>武定县基层团组织活动室建设项目</t>
  </si>
  <si>
    <t>在武定各行政村武定基层团组织活动室。</t>
  </si>
  <si>
    <t>武定县组织部</t>
  </si>
  <si>
    <t>武定县县级预青基地建设项目</t>
  </si>
  <si>
    <t>建设县级预青基地。</t>
  </si>
  <si>
    <t>武定县县城户外广告整体提升改造工程建设项目</t>
  </si>
  <si>
    <t>户外广告，从分散建设向统一建设转变，向街面整体美化、亮化转变。</t>
  </si>
  <si>
    <t>武定县委宣传部</t>
  </si>
  <si>
    <t>武定县中共武定特别支部纪念碑重建建设项目</t>
  </si>
  <si>
    <t>建设碑体式建筑，呈正方体，分须弥台座、碑身、碑顶3部分组成。</t>
  </si>
  <si>
    <t>武定县委组织部</t>
  </si>
  <si>
    <t>武定县互联党建建设项目</t>
  </si>
  <si>
    <t>建设智慧党建可视化调度指挥中心、党员教育制播运维中心等。</t>
  </si>
  <si>
    <t>武定县村级活动场所提升改造工程建设项目</t>
  </si>
  <si>
    <t>老旧及功能不完善的行政村活动场所进行提升改造。</t>
  </si>
  <si>
    <t>武定县政务服务中心(含武定县农村产权交易平台)建设项目</t>
  </si>
  <si>
    <t>项目规划占地6.94亩，总建筑面积40200平方米，软硬件系统。</t>
  </si>
  <si>
    <t>武定县政务服务管理局</t>
  </si>
  <si>
    <t>武定县乡镇为民服务中心建设项目</t>
  </si>
  <si>
    <t>在全县11个乡镇建8800平方米的为民服务中心。（每个乡镇建800平方米）</t>
  </si>
  <si>
    <t>武定县村级为民服务站建设项目</t>
  </si>
  <si>
    <t>在全县135个行政村建54000平方米的为民服务站。（每个行政村建400平方米）</t>
  </si>
  <si>
    <t>武定县工业园区3个片区政务服务平台建设项目</t>
  </si>
  <si>
    <t>在武定县工业园区3个产业片区建8000平方米的政务服务中心。</t>
  </si>
  <si>
    <t>武定县县级智慧政务应用建设项目</t>
  </si>
  <si>
    <t>政务大数据监控指挥中心、推进线上线下有机融合和政务服务“一网通办”。</t>
  </si>
  <si>
    <t>武定县乡镇村（社区）为民服务智慧化建设项目</t>
  </si>
  <si>
    <t>推进24小时自助政务和“扫脸工程”“亮码工程”、政务服务“一网通办”等平台建设。</t>
  </si>
  <si>
    <t>武定县智慧公共资源交易和大数据应用建设项目</t>
  </si>
  <si>
    <t>公共资源交易信息平台上云智慧公共资源交易平台建设。</t>
  </si>
  <si>
    <t>武定县便民网点建设项目</t>
  </si>
  <si>
    <t>在县城建便民服务网点、基层便民服务亭。</t>
  </si>
  <si>
    <t>武定县创建民族团结示范乡（镇）建设项目</t>
  </si>
  <si>
    <t>建少数民族聚居村公益性生产生活基础设施建设项目50个。</t>
  </si>
  <si>
    <t>武定县民宗局</t>
  </si>
  <si>
    <t>武定县少数民族特色村寨建设项目</t>
  </si>
  <si>
    <t>实施少数民族特色村寨项目50个。</t>
  </si>
  <si>
    <t>武定县民族团结示范村建设项目</t>
  </si>
  <si>
    <t>实施民族团结示范村建设项目50个。</t>
  </si>
  <si>
    <t>武定县繁荣发展民族文化建设项目</t>
  </si>
  <si>
    <t>建少数民族传统文化传习所120个，体育训练基地11个，扶持民族民间传统文化人才。</t>
  </si>
  <si>
    <t>武定县重点深化治理地区道路建设项目</t>
  </si>
  <si>
    <t>新修重点深化治理地区道路建设100公里。</t>
  </si>
  <si>
    <t>武定县重点深化治理地区安全饮水工程建设项目</t>
  </si>
  <si>
    <t>新建安全饮水工程500公里，管道改造维护1000公里。</t>
  </si>
  <si>
    <t>武定县重点深化治理地区养殖场建设项目</t>
  </si>
  <si>
    <t>建设能繁母猪场、育肥场、保育场和粪污发酵处理场及相关配套设施。</t>
  </si>
  <si>
    <t>武定县重点深化治理地区种养殖建设项目</t>
  </si>
  <si>
    <t>养殖牛1万头，养殖黑山羊1.5万只，种植青豌豆10000亩。</t>
  </si>
  <si>
    <t>武定县民族文化展览中心建设项目</t>
  </si>
  <si>
    <t>规划征地7亩，总建筑面积为26000平方米，建设民族文化展览中心。</t>
  </si>
  <si>
    <t>武定县民族特色集镇建设项目</t>
  </si>
  <si>
    <t>把民族文化融入集镇建设，大力发展乡村文化旅游，培育民族文化创意设计、工艺品等产业。</t>
  </si>
  <si>
    <t>武定县民族贸易和民族特需商品生产企业扶持建设项目</t>
  </si>
  <si>
    <t>培养壮大少数民族贸易和民族特需商品生产企业，通过政府引导贷款贴息等方式给予扶持。</t>
  </si>
  <si>
    <t>武定县民族地区人居环境提升工程建设项目</t>
  </si>
  <si>
    <t>完善污水集中处理、垃圾无害化处理和公厕改造项目，提升住房标准。</t>
  </si>
  <si>
    <t>武定县挖掘整理与抢救保护民族文化建设项目</t>
  </si>
  <si>
    <t>挖掘整理、抢救保护、弘扬传承少数民族传统文化30个，世居少数民族文化精品项目30个。</t>
  </si>
  <si>
    <t>武定县荣誉军人休养院建设项目</t>
  </si>
  <si>
    <t>新建业务用房18000平方米，床位500张，设备购置及相关附属工程。</t>
  </si>
  <si>
    <t>武定县退役军人事务局</t>
  </si>
  <si>
    <t>武定县退役军人服务中心和11个乡镇服务站建设项目</t>
  </si>
  <si>
    <t>县服务中心业务用房1000平方米，11个乡镇服务站业务用房，每个500平方米。</t>
  </si>
  <si>
    <t>武定县军人公墓建设项目</t>
  </si>
  <si>
    <t>规划占地面积500亩计划新建退役军人公墓及基础附属设施。</t>
  </si>
  <si>
    <t>武定县烈士纪念设施建设项目</t>
  </si>
  <si>
    <t>武定县烈士陵园提升改造，建纪念馆、围墙、大门、广场、道路、绿化。</t>
  </si>
  <si>
    <t>武定县优抚医院建设项目</t>
  </si>
  <si>
    <t>新建业务用房25000平方米，床位500张。</t>
  </si>
  <si>
    <t>武定县产业扶贫建设项目</t>
  </si>
  <si>
    <t>扶持贫困地区种养殖产业发展，建立企业与农户的利益链接机制。</t>
  </si>
  <si>
    <t>武定县五小水利（小水窖、小水池、小泵站、小塘坝、小水渠）建设项目</t>
  </si>
  <si>
    <t>五小水利建设。</t>
  </si>
  <si>
    <t>武定县贫困劳动力转移就业培训-技能培训建设项目</t>
  </si>
  <si>
    <t>每年开展技能培训2500人次。</t>
  </si>
  <si>
    <t>武定县小额信贷建设项目</t>
  </si>
  <si>
    <t>信贷扶贫计划发放小额信贷，扶持1.5万户农户发展农业产业。</t>
  </si>
  <si>
    <t>武定县雨露计划建设项目</t>
  </si>
  <si>
    <t>每年发放助学补助。</t>
  </si>
  <si>
    <t>武定县革命老区建设项目</t>
  </si>
  <si>
    <t>加强革命老区建设。</t>
  </si>
  <si>
    <t>武定县开展灾害综合风险普查建设项目</t>
  </si>
  <si>
    <t>实施灾害风险调查和重点隐患排查工程。</t>
  </si>
  <si>
    <t>武定县应急局</t>
  </si>
  <si>
    <t>武定县智慧应急大数据平台和救援无线通信融合网络建设项目</t>
  </si>
  <si>
    <t>建设武定县应急大数据平台。</t>
  </si>
  <si>
    <t>武定县应急感知网络体系建设项目</t>
  </si>
  <si>
    <t>建成全县应急管理感知网络体系。</t>
  </si>
  <si>
    <t>武定县应急指挥中心和应急物资储备中心建设项目</t>
  </si>
  <si>
    <t>新建武定县应急指挥中心和应急物资储备中心。</t>
  </si>
  <si>
    <t>武定县科教体验基地建设项目</t>
  </si>
  <si>
    <t>建成集安全生产、自然灾害、火灾等宣传教育体验基地。</t>
  </si>
  <si>
    <t>武定县基层防灾减灾能力建设项目</t>
  </si>
  <si>
    <t>减灾示范工程。</t>
  </si>
  <si>
    <t>武定县应急避难场所建设项目</t>
  </si>
  <si>
    <t>应急避难场所建设。</t>
  </si>
  <si>
    <t>武定县灾害信息员队伍建设项目</t>
  </si>
  <si>
    <t>灾害信息员队伍建设。</t>
  </si>
  <si>
    <t>武定县基层就业和社会保障公共服务设施建设项目</t>
  </si>
  <si>
    <t>新建己衣镇、白路镇、环州乡、田心乡、发窝乡、东坡乡、万德镇业务用房总建筑面积2100平方米。</t>
  </si>
  <si>
    <t>武定县人力资源和社会保障局</t>
  </si>
  <si>
    <t>武定县公共实训基地建设项目</t>
  </si>
  <si>
    <t>新建武定县公共实训教学楼6400平方米，购置教学实训设备、配套设施、教具等。</t>
  </si>
  <si>
    <t>武定县农民工返乡创业园建设项目</t>
  </si>
  <si>
    <t>新建武定县农民工返乡创业业务楼3000平方米及附属设施建设。</t>
  </si>
  <si>
    <t>武定县人力资源产业园建设项目</t>
  </si>
  <si>
    <t>新建武定县人力资源产业园业务用房4000平方米及附属设施建设。</t>
  </si>
  <si>
    <t>武定县润发加油站建设项目</t>
  </si>
  <si>
    <t>润发加油站建设项目。</t>
  </si>
  <si>
    <t>武定县万德镇村组活动场所建设项目</t>
  </si>
  <si>
    <t>万德镇村组活动场所建设规划，共40个点，每个点60万建设项目。</t>
  </si>
  <si>
    <t>武定县万德镇8个村委会的综合文化服务中心建设项目</t>
  </si>
  <si>
    <t>万德镇8个村委会的综合文化服务中心项目。</t>
  </si>
  <si>
    <t>武定县气象观测站自动化建设项目</t>
  </si>
  <si>
    <t>全面升级为双新型自动站互备工作模式，气象观测要素实现全自动化。</t>
  </si>
  <si>
    <t>武定县气象局</t>
  </si>
  <si>
    <t>武定县推进区域站升级建设项目</t>
  </si>
  <si>
    <t>将11个乡镇区域内的自动气象观测站升级为6要素及以上观测站。</t>
  </si>
  <si>
    <t>武定县生态气象监测网建设项目</t>
  </si>
  <si>
    <t>在相关乡镇布设负氧离子观测设备，建设生态气象监测网。</t>
  </si>
  <si>
    <t>武定县智慧武定信息化平台建设项目</t>
  </si>
  <si>
    <t>新建全县气象灾害监测预警指挥作战平台。</t>
  </si>
  <si>
    <t>武定县气象应急通信系统建设项目</t>
  </si>
  <si>
    <t>建设气象应急通信系统。</t>
  </si>
  <si>
    <t>武定县信息系统安全保护建设项目</t>
  </si>
  <si>
    <t>对信息网络系统进行安全升级，内外网实行物理隔绝，确保网络安全。</t>
  </si>
  <si>
    <t>武定县预警信息发布平台建设项目</t>
  </si>
  <si>
    <t>建设全县突发事件预警信息发布平台，加强部门信息共享和接入。</t>
  </si>
  <si>
    <t>武定县研究型业务建设项目</t>
  </si>
  <si>
    <t>建立山洪地质灾害预报预警服务系统。</t>
  </si>
  <si>
    <t>武定县建设农村气象综合信息服务系统建设项目</t>
  </si>
  <si>
    <t>建设基本覆盖全县的新一代农村气象警报系统。</t>
  </si>
  <si>
    <t>武定县提高人影作业效率建设项目</t>
  </si>
  <si>
    <t>对11门高炮开展自动化升级改造，提高人影作业效率和安全性。</t>
  </si>
  <si>
    <t>武定县交通气象服务系统建设项目</t>
  </si>
  <si>
    <t>建立交通气象服务系统。</t>
  </si>
  <si>
    <t>武定县完善农业气象服务系统建设项目</t>
  </si>
  <si>
    <t>围绕高原特色农业产业发展，优化已建成的农业气象服务平台。</t>
  </si>
  <si>
    <t>武定县猫街镇基层政权巩固提升工程建设项目</t>
  </si>
  <si>
    <t>提升改造及搬迁15个村委会党总支办公场所，整体搬迁猫街和五拃甸村委办公场所。</t>
  </si>
  <si>
    <t>武定县猫街镇党员活动阵地改扩建及配套设施建设项目</t>
  </si>
  <si>
    <t>改扩建修复15个村委会120个村民小组党支部党员活动室，每个村建设村史馆1个。</t>
  </si>
  <si>
    <t>武定县猫街镇基层服务体系业务用房建设项目</t>
  </si>
  <si>
    <t>改建和新建基层服务体系业务用房3000平方米，包含征地和相关配套设施。</t>
  </si>
  <si>
    <t>武定县猫街镇人民政府政务服务大厅建设项目</t>
  </si>
  <si>
    <t>建设政务服务中心业务用房2500平方米，的人才交流及就业培训中心800平方米。</t>
  </si>
  <si>
    <t>武定县猫街镇集镇公共设施建设项目</t>
  </si>
  <si>
    <t>修建大新街人行道路1200米；新建百子迤三德至文化旅游小镇联络市政道路。</t>
  </si>
  <si>
    <t>武定县猫街镇村级农村公益性公墓建设项目</t>
  </si>
  <si>
    <t>规划用地2800亩，征地72亩，建管理用房2800平方米及配套设施工程。</t>
  </si>
  <si>
    <t>武定县万德镇敬老院建设项目</t>
  </si>
  <si>
    <t>敬老院住房建设、基础设施建设、相关配套设施。</t>
  </si>
  <si>
    <t>武定县东坡乡政务服务管理服务中心建设项目</t>
  </si>
  <si>
    <t>东坡村委会占地1.5亩，办公大楼1800平方米及办公配套设施设备。</t>
  </si>
  <si>
    <t>武定县东坡乡计划生育行政审批网络服务标准化建设项目</t>
  </si>
  <si>
    <t>东坡乡8个村委会建网络硬件设备、专业技术培训。</t>
  </si>
  <si>
    <t>武定县东坡乡庄房村委会点莫建设项目</t>
  </si>
  <si>
    <t>涉及乡内或乡外搬迁225人。</t>
  </si>
  <si>
    <t>武定县东坡乡庄房村委会沓南卧建设项目</t>
  </si>
  <si>
    <t>涉及乡内或乡外搬迁140人。</t>
  </si>
  <si>
    <t>武定县东坡乡东甸村委会嘎作建设项目</t>
  </si>
  <si>
    <t>涉及乡内或乡外搬迁100人。</t>
  </si>
  <si>
    <t>武定县东坡乡以赤叨村委会以都莫建设项目</t>
  </si>
  <si>
    <t>涉及乡内或乡外搬迁59人。</t>
  </si>
  <si>
    <t>武定县东坡乡白马口村委会黑纳不过建设项目</t>
  </si>
  <si>
    <t>涉及工程治理146人。</t>
  </si>
  <si>
    <t>武定县东坡乡东坡村委会水田建设项目</t>
  </si>
  <si>
    <t>涉及乡内或乡外搬迁306人。</t>
  </si>
  <si>
    <t>武定县东坡乡人居环境提升工程建设项目</t>
  </si>
  <si>
    <t>安装太阳能路灯；建设集镇污水处理厂和污水管网；购置中型垃圾车和垃圾分类箱；建户厕等。</t>
  </si>
  <si>
    <t>武定县东坡乡特色集镇功能改造建设项目</t>
  </si>
  <si>
    <t>新建环集镇公路3公里，农村客运站和停车场，提升改造集镇农贸市场，雨污管道等。</t>
  </si>
  <si>
    <t>武定县东坡乡农村生活垃圾清运处理建设项目</t>
  </si>
  <si>
    <t>采购10立方垃圾清运车10辆；集镇垃圾处理设备1套。</t>
  </si>
  <si>
    <t>1500平方米农贸市场。</t>
  </si>
  <si>
    <t>武定县东坡乡绿化树种植建设项目</t>
  </si>
  <si>
    <t>绿化面积1000平方米。</t>
  </si>
  <si>
    <t>武定县东坡乡政府及卫生院办公住宿楼危旧改造建设项目</t>
  </si>
  <si>
    <t>建筑面积3000平方米。</t>
  </si>
  <si>
    <t>武定县东坡乡派出所活动室建设项目</t>
  </si>
  <si>
    <t>东坡乡派出所训练活动室。</t>
  </si>
  <si>
    <t>武定县东坡乡标准化建设项目</t>
  </si>
  <si>
    <t>东坡乡派出所围墙、绿化等。</t>
  </si>
  <si>
    <t>武定县东坡乡司法所改扩建项目</t>
  </si>
  <si>
    <t>东坡司法所加层，围墙建设。</t>
  </si>
  <si>
    <t>武定县东坡乡达窝二组文化室建设项目</t>
  </si>
  <si>
    <t>活动室提升改造，配套器材等。</t>
  </si>
  <si>
    <t>武定县东坡乡东坡村委会基层服务场所建设项目</t>
  </si>
  <si>
    <t>建基层服务楼一幢，活动场地，厨房、文娱设施等。</t>
  </si>
  <si>
    <t>武定县东坡乡东甸村委会基层服务场所建设项目</t>
  </si>
  <si>
    <t>武定县东坡乡庄房村委会基层服务场所建设项目</t>
  </si>
  <si>
    <t>武定县东坡乡以赤叨村委会基层服务场所建设项目</t>
  </si>
  <si>
    <t>武定县东坡乡所所卡村委会基层服务场所建设项目</t>
  </si>
  <si>
    <t>武定县东坡乡视频监控系统建设项目</t>
  </si>
  <si>
    <t>建设视频监控系统100个点。</t>
  </si>
  <si>
    <t>武定县东坡乡视频接访中心建设项目</t>
  </si>
  <si>
    <t>建设8个中心。</t>
  </si>
  <si>
    <t>武定县东坡乡平安宣传走廊建设项目</t>
  </si>
  <si>
    <t>建设100个展台。</t>
  </si>
  <si>
    <t>武定县发窝乡为民服务中心建设项目</t>
  </si>
  <si>
    <t>建设“一个窗口对外、一条龙服务、一站式办结”的为民服务中心。</t>
  </si>
  <si>
    <t>武定县发窝乡职工周转房建设项目</t>
  </si>
  <si>
    <t>建设职工周转房，让职工“居有其室”，不断提高工作效率。</t>
  </si>
  <si>
    <t>武定县发窝乡党员培训教育基地建设项目</t>
  </si>
  <si>
    <t>新建集为民服务大厅、历史文化民族风情展览馆、党员教育展厅、会议室等。</t>
  </si>
  <si>
    <t>武定县基层政权建设项目</t>
  </si>
  <si>
    <t>新建白路镇政务服务中心和为民服务中心，完善村民小组活动场地等。</t>
  </si>
  <si>
    <t>新建农村公益性公墓9个，建设内容包括、道路、墓台改造、水电等。</t>
  </si>
  <si>
    <t>武定县白路镇村级居家养老服务中心建设项目</t>
  </si>
  <si>
    <t>建设10个村级居家养老服务中心及配套设施。</t>
  </si>
  <si>
    <t>武定县白路镇综合体育场馆建设项目</t>
  </si>
  <si>
    <t>建设占地30000平方米的镇级综合体育馆及其附属配套设施。</t>
  </si>
  <si>
    <t>武定县环州乡便民服务中心综合楼建设项目</t>
  </si>
  <si>
    <t>另选址新建环州乡人民政府便民服务中心综合楼及其相关配套设施。</t>
  </si>
  <si>
    <t>武定县环州乡行政村村级组织阵地建设项目</t>
  </si>
  <si>
    <t>新建千则古、滔谷、大雪坡、荞山村委会为民服务中心。</t>
  </si>
  <si>
    <t>武定县环州乡综合全民健身中心建设项目</t>
  </si>
  <si>
    <t>建设全民健身中心1200平方米。</t>
  </si>
  <si>
    <t>武定县环州乡地质灾害隐患综合治理工程建设项目</t>
  </si>
  <si>
    <t>对辖区内的经国土资源 部门认定的地质灾害隐患点进行综合整治。</t>
  </si>
  <si>
    <t>武定县田心乡政务服务中心建设项目</t>
  </si>
  <si>
    <t>新建450平方米政务服务中心，完善配套设施。</t>
  </si>
  <si>
    <t>武定县田心乡居家养老服务中心建设项目</t>
  </si>
  <si>
    <t>7个村委会各建设1个服务中心，占地面积1200平方米，建筑占地面积500平方米。</t>
  </si>
  <si>
    <t>武定县田心乡党群活动场所建设项目</t>
  </si>
  <si>
    <t>新建48个村组新建标准化活动场所，配套相应的篮球场等附属设施。</t>
  </si>
  <si>
    <t>武定县狮山自然资源分局业务用房建设项目</t>
  </si>
  <si>
    <t>建筑面积600平方米及配套设施。</t>
  </si>
  <si>
    <t>武定县狮山镇地质灾害隐患点工程治理建设项目</t>
  </si>
  <si>
    <t>17个地质灾害隐患点实施工程治理。</t>
  </si>
  <si>
    <t>武定县狮山镇特困人员供养服务设施（敬老院）建设项目</t>
  </si>
  <si>
    <t>建筑面积39200平方米，设计床位1000个。</t>
  </si>
  <si>
    <t>武定县狮山镇养老服务中心提升改造建设项目</t>
  </si>
  <si>
    <t>每层护理区改造安装20个床位，3层，安装2部电梯。</t>
  </si>
  <si>
    <t>武定县狮山镇农村公益性公墓（临近城区）建设项目</t>
  </si>
  <si>
    <t>占地100亩，建农村公益性公墓。</t>
  </si>
  <si>
    <t>武定县狮山镇灵惠农村公益性公墓（羊旧）建设项目</t>
  </si>
  <si>
    <t>农村公益性公墓1个86.9亩，5000个墓穴。</t>
  </si>
  <si>
    <t>武定县狮山镇老年公寓医养结合建设项目</t>
  </si>
  <si>
    <t>占地150亩，建设养老公寓，医疗中心，康体中心及其他配套公共设施。</t>
  </si>
  <si>
    <t>武定县村级便民服务活动中心建设项目</t>
  </si>
  <si>
    <t>提升改造、重建行政村活动场所。</t>
  </si>
  <si>
    <t>武定县党员教育实训基地建设项目</t>
  </si>
  <si>
    <t>新建综合教学楼、餐厅及住宿楼、教学和餐饮相关配套设施。</t>
  </si>
  <si>
    <t>武定县红色教育基地建设项目</t>
  </si>
  <si>
    <t>金山铺战斗遗址纪念展览陈列厅、红色文化走廊、红色游客接待中心。</t>
  </si>
  <si>
    <t>武定县村民小组活动场所建设项目</t>
  </si>
  <si>
    <t>对党员10人以上或者群众200人以上的村民小组，建设活动室、活动场地及其他配套设施。</t>
  </si>
  <si>
    <t>武定县28个村（居）委会村民小组活动室建设项目</t>
  </si>
  <si>
    <t>狮山镇村民小组活动室及配套设施。</t>
  </si>
  <si>
    <t>武定县狮山镇乐美村为民服务中心建设项目</t>
  </si>
  <si>
    <t>新建狮山镇乐美村为民服务中心业务用房3层800平方米。</t>
  </si>
  <si>
    <t>武定县管驿一二组活动场、停车场建设项目</t>
  </si>
  <si>
    <t>管驿一二组活动场、停车场建设2000平方米。</t>
  </si>
  <si>
    <t>武定县中厂组活动场停车场建设项目</t>
  </si>
  <si>
    <t>中厂组活动场、停车场建设700平方米。</t>
  </si>
  <si>
    <t>武定县陈官村委会公益性公墓建设项目</t>
  </si>
  <si>
    <t>建陈官村委会公益性公墓。</t>
  </si>
  <si>
    <t>武定县南街二、三、四、五组党员活动室建设项目</t>
  </si>
  <si>
    <t>新建南街二、三、四、五组党员活动室项目（包括设施、设备、亮化、绿化）。</t>
  </si>
  <si>
    <t>武定县狮山大村村级养老院建设项目</t>
  </si>
  <si>
    <t>新建村级养老院一所，占地5亩。</t>
  </si>
  <si>
    <t>武定县狮山村公益性公墓一座建设项目</t>
  </si>
  <si>
    <t>新建公益性公墓一座，占地100亩。</t>
  </si>
  <si>
    <t>武定县狮山村委会业务用房建设项目</t>
  </si>
  <si>
    <t>新建村委业务用房一栋，占地5亩。</t>
  </si>
  <si>
    <t>武定县东岳社区业务用房改造提升建设项目</t>
  </si>
  <si>
    <t>东岳社区业务用房改造提升。</t>
  </si>
  <si>
    <t>武定县东岳社区医疗养老综合服务中心建设项目</t>
  </si>
  <si>
    <t>东岳社区医疗养老综合服务中心。</t>
  </si>
  <si>
    <t>武定县东岳社区党总支非公企业党支部活动室建设项目</t>
  </si>
  <si>
    <t>东岳社区党总支非公企业党支部活动室建设。</t>
  </si>
  <si>
    <t>武定县居民二党支部活动室配套设施建设项目</t>
  </si>
  <si>
    <t>居民二党支部活动室配套设施。</t>
  </si>
  <si>
    <t>武定县贺铭农村公益性公墓建设项目</t>
  </si>
  <si>
    <t>新建农村公益性公墓1个，征地30亩，建设墓穴750个。</t>
  </si>
  <si>
    <t>武定县贺铭村老年公寓医养、幼儿教育结合建设项目</t>
  </si>
  <si>
    <t>用地30亩，300个床位，建设养老公寓，医疗中心，康体中心及其他配套公共设施。</t>
  </si>
  <si>
    <t>武定县贺铭村民小组活动场所建设项目</t>
  </si>
  <si>
    <t>在村民小组建活动室、餐厅及其他配套设施，解决党员群众活动无场地问题。</t>
  </si>
  <si>
    <t>武定县老年活动中心建设项目</t>
  </si>
  <si>
    <t>4个凉亭及相应设施。</t>
  </si>
  <si>
    <t>武定县五人制足球场增加设备及运行维护费用建设项目</t>
  </si>
  <si>
    <t>五人制足球场增加简易房（更衣室）、相关设备及运行维护费用。</t>
  </si>
  <si>
    <t>武定县红白理事场所建设项目</t>
  </si>
  <si>
    <t>拟建设社区红白理事场所，含厨房80平方米、餐厅300平方米及相应配套设备。</t>
  </si>
  <si>
    <t>武定县居民小组活动场所建设项目</t>
  </si>
  <si>
    <t>建设3个居民小组活动室、活动场地2000平方米及其他配套设施。</t>
  </si>
  <si>
    <t>武定县地灾隐患处理建设项目</t>
  </si>
  <si>
    <t>足球场旁滑坡隐患、安置区二号门至狮山大沟安置区边缘滑坡隐患处理。</t>
  </si>
  <si>
    <t>武定县办理搬迁户房屋不动产权证建设项目</t>
  </si>
  <si>
    <t>搬迁贫困户办理房屋产权证、缴纳维修基金等。</t>
  </si>
  <si>
    <t>武定县狮山镇九厂村为民服务中心建设项目</t>
  </si>
  <si>
    <t>新建狮山镇九厂村为民服务中心业务用房3层900平方米。</t>
  </si>
  <si>
    <t>武定县九厂村村间道路亮化建设项目</t>
  </si>
  <si>
    <t>16个村民小组在村间道路增加太阳能路灯600盏。</t>
  </si>
  <si>
    <t>武定县九厂村委会九厂街农村经济发展中心建设项目</t>
  </si>
  <si>
    <t>新建九厂村委会九厂街农村经济发展中心大楼3层1200平方米。</t>
  </si>
  <si>
    <t>武定县村间道路硬化提升改造建设项目</t>
  </si>
  <si>
    <t>对九厂村7个自然村16个村民小组11900米损毁村间道路进行硬化提升改造。</t>
  </si>
  <si>
    <t>武定县九厂吴溪厂村间主干道硬化提升改造建设项目</t>
  </si>
  <si>
    <t>对长1200米、宽3米和长1000米、宽2米村间主干道进行硬化提升改造。</t>
  </si>
  <si>
    <t>武定县旧城社区居家养老活动中心建设项目</t>
  </si>
  <si>
    <t>配套设施、管理机构。</t>
  </si>
  <si>
    <t>武定县启凤小村农村人居环境亮化建设项目</t>
  </si>
  <si>
    <t>进村路、文化室、安装照明路灯20盏。</t>
  </si>
  <si>
    <t>武定县小河口村农村人居环境亮化建设项目</t>
  </si>
  <si>
    <t>进村路、文化室、安装照明路灯共40盏。</t>
  </si>
  <si>
    <t>武定县下老张村文化活动室建设项目</t>
  </si>
  <si>
    <t>村民小组活动室提升配套健身器材等功能、篮球场硬化600平方米。</t>
  </si>
  <si>
    <t>武定县上老张村文化活动室建设项目</t>
  </si>
  <si>
    <t>村民小组活动室提升配套健身器材等功能、篮球场硬化120平方米。</t>
  </si>
  <si>
    <t>武定县老悟村文化活动室建设项目</t>
  </si>
  <si>
    <t>武定县乐美一二组文化活动室建设项目</t>
  </si>
  <si>
    <t>建设文化活动室一个150平方米，活动场所硬化3335平方米，设施配套。</t>
  </si>
  <si>
    <t>武定县启凤大村文化活动室建设项目</t>
  </si>
  <si>
    <t>建设文化活动室一个150平方米，活动场所硬化533平方米，设施配套。</t>
  </si>
  <si>
    <t>武定县旺脉龙村一二组文化活动室建设项目</t>
  </si>
  <si>
    <t>建设文化活动室一个150平方米，活动场所硬化250平方米，设施配套。</t>
  </si>
  <si>
    <t>武定县窝拖村文化活动室建设项目</t>
  </si>
  <si>
    <t>文化室140平方米，硬化560米，配套设施。</t>
  </si>
  <si>
    <t>武定县铺西中村文化室水工程建设项目</t>
  </si>
  <si>
    <t>文化室建设80平方米、围墙46米，路灯36盏。</t>
  </si>
  <si>
    <t>武定县铺西大村文化活动室工程建设项目</t>
  </si>
  <si>
    <t>文化活动室100平方米、场地、围墙、挡墙、路灯20盏。</t>
  </si>
  <si>
    <t>武定县铺西后山文化室工程建设项目</t>
  </si>
  <si>
    <t>文化活动室80平方米、场地、围墙、挡墙、路灯31盏。</t>
  </si>
  <si>
    <t>武定县铺西公益性公墓工程建设项目</t>
  </si>
  <si>
    <t>公益性公墓征地，基础设施建设等。</t>
  </si>
  <si>
    <t>武定县公共服务中心建设项目</t>
  </si>
  <si>
    <t>建综合业务用房450平方米，文化室360平方米及停车场、活动中心。</t>
  </si>
  <si>
    <t>武定县吆鹰村委会业务用房建设项目</t>
  </si>
  <si>
    <t>占地6亩（村史馆建设用地在内）征地、基础设施建设等。</t>
  </si>
  <si>
    <t>武定县吆鹰村委会村史馆建设项目</t>
  </si>
  <si>
    <t>用于展示吆鹰村委会民族特色及非物质文化遗产，如苗族蜡染、织布、苗绣、彝绣。</t>
  </si>
  <si>
    <t>武定县吆鹰村委会公墓建设项目</t>
  </si>
  <si>
    <t>占地150亩，征地、基础设施建设等。</t>
  </si>
  <si>
    <t>武定县吆鹰村委会8个村民小组村规民约牌制作建设项目</t>
  </si>
  <si>
    <t>制作8个村民小组村规民约牌。</t>
  </si>
  <si>
    <t>武定县吆鹰村委会水碓房村文化室建设项目</t>
  </si>
  <si>
    <t>新建文化室200平方米。</t>
  </si>
  <si>
    <t>武定县吆鹰村委会钱家村文化室建设项目</t>
  </si>
  <si>
    <t>新建文化室240平方米，停车场（活动场）200平方米。</t>
  </si>
  <si>
    <t>武定县吆鹰村委会大石房村文化室建设项目</t>
  </si>
  <si>
    <t>新建文化室800平方米。</t>
  </si>
  <si>
    <t>武定县吆鹰村委会土瓜地村文化室建设项目</t>
  </si>
  <si>
    <t>配备乒乓球桌、台球桌、健身器材各一套。</t>
  </si>
  <si>
    <t>武定县吆鹰村委会吆鹰上下组文化室建设项目</t>
  </si>
  <si>
    <t>新建文化室360平方米。</t>
  </si>
  <si>
    <t>武定县吆鹰村委会大箐村文化室建设项目</t>
  </si>
  <si>
    <t>武定县吆鹰村委会中山村文化室建设项目</t>
  </si>
  <si>
    <t>新建文化室240平方米。</t>
  </si>
  <si>
    <t>武定县古柏公益性公墓建设项目</t>
  </si>
  <si>
    <t>征地40亩，容纳3000多座，享用70多年的公益性公墓。</t>
  </si>
  <si>
    <t>武定县古柏村委会业务用房拆除重建工程建设项目</t>
  </si>
  <si>
    <t xml:space="preserve">拆除重建，业务用房占地面积500平方米，文化活动室100平方米，活动场地500平方米。 </t>
  </si>
  <si>
    <t>武定县古柏大水井及汤巴哨文化活动室工程建设项目</t>
  </si>
  <si>
    <t>建大水井、汤巴哨占地面积100平方米文化活动室，600平方米活动场地。</t>
  </si>
  <si>
    <t>武定县古柏村委会下古柏村老年活动室（老活动室提升改造）建设项目</t>
  </si>
  <si>
    <t>下古柏。</t>
  </si>
  <si>
    <t>武定县马厂箐村会议室工程建设项目</t>
  </si>
  <si>
    <t>滑坡村委会马厂箐村新建会议室80平方米及配套设施。</t>
  </si>
  <si>
    <t>武定县滑坡村委会综合楼修建建设项目</t>
  </si>
  <si>
    <t>滑坡村委会综合楼厨房修建提升。</t>
  </si>
  <si>
    <t>武定县狮山镇滑坡村委会集体公益性公墓建设项目</t>
  </si>
  <si>
    <t>在滑坡村委内荒山荒地建公益性公墓。</t>
  </si>
  <si>
    <t>武定县滑坡委会上干河村村间文化娱乐中心建设项目</t>
  </si>
  <si>
    <t>滑坡村委会上干河在村内中心破水池上建一处文化娱乐中心。</t>
  </si>
  <si>
    <t>武定县滑坡村委会上干河村民小组活动场所建设项目</t>
  </si>
  <si>
    <t>亮化滑坡村委会上干河村会议室，制作党建宣传栏，修复挡墙，硬化院子。</t>
  </si>
  <si>
    <t>武定县滑坡村委会滑坡村活动场所建设项目</t>
  </si>
  <si>
    <t>滑坡村委会滑坡村小组2000平方米（办理红、白喜事餐厅，停车场，蔬菜交易点）。</t>
  </si>
  <si>
    <t>武定县滑坡村委会滑坡村进村大门建设项目</t>
  </si>
  <si>
    <t>滑坡村委会滑坡村小组1个（改造）。</t>
  </si>
  <si>
    <t>武定县滑坡村委会樊家屋基村活动场所建设项目</t>
  </si>
  <si>
    <t>滑坡村委会重建樊家屋基会议室。</t>
  </si>
  <si>
    <t>武定县滑坡村委会慢坡村办理红、白事餐厅建设项目</t>
  </si>
  <si>
    <t>建一个面积为300平方米的餐厅，80平方米的厨房，配套厨具餐具。</t>
  </si>
  <si>
    <t>武定县滑坡村委会娱乐活动中心建设项目</t>
  </si>
  <si>
    <t>在村会议室旁建文化娱乐中心。</t>
  </si>
  <si>
    <t>武定县蚂蝗箐村间文化娱乐中心建设项目</t>
  </si>
  <si>
    <t>在村林业堵卡处建文化娱乐中心。</t>
  </si>
  <si>
    <t>武定县麦岔村委会综合业务用房建设项目</t>
  </si>
  <si>
    <t>占地面积4亩、建设550平方米业务用房及配套设施。</t>
  </si>
  <si>
    <t>武定县麦岔活动室建设项目</t>
  </si>
  <si>
    <t>建设6个村民小组文化活动室，配置4个村民小组活动室健身器材。</t>
  </si>
  <si>
    <t>武定县麦岔公益性公墓建设项目</t>
  </si>
  <si>
    <t>占地面积100亩。</t>
  </si>
  <si>
    <t>武定县椅子甸村委会活动室新建修缮建设项目</t>
  </si>
  <si>
    <t>修缮磨盘山、撒莫哩活动室，新建麻栗坡、上椅子甸、山后活动室等。</t>
  </si>
  <si>
    <t>武定县椅子甸村委会搬迁重建建设项目</t>
  </si>
  <si>
    <t>村委会搬迁重建，征地5亩。</t>
  </si>
  <si>
    <t>武定县椅子甸村委会公墓建设项目</t>
  </si>
  <si>
    <t>农村公益性公墓。</t>
  </si>
  <si>
    <t>武定县椅子甸村委会养老服务中心建设项目</t>
  </si>
  <si>
    <t>占地7亩。</t>
  </si>
  <si>
    <t>武定县椅子甸村委会村级活动中心建设项目</t>
  </si>
  <si>
    <t>占地8亩。</t>
  </si>
  <si>
    <t>武定县椅子甸村委会中心完小修缮建设项目</t>
  </si>
  <si>
    <t>修缮原椅子甸小学教学楼、教职工住房。</t>
  </si>
  <si>
    <t>武定县上永宁村文化活动室建设项目</t>
  </si>
  <si>
    <t>建筑面积240平方米，及厨房、卫生间、停车场及基础设施。</t>
  </si>
  <si>
    <t>武定县二龙山文化活动室建设项目</t>
  </si>
  <si>
    <t>建筑面积300平方米，及厨房、卫生间、停车场及基础设施。</t>
  </si>
  <si>
    <t>武定县大红山文化活动室附属设施建设项目</t>
  </si>
  <si>
    <t>厨房、围墙及基础设施。</t>
  </si>
  <si>
    <t>武定县永宁村居家养老中心建设项目</t>
  </si>
  <si>
    <r>
      <rPr>
        <sz val="8"/>
        <rFont val="宋体"/>
        <charset val="134"/>
      </rPr>
      <t>占地30</t>
    </r>
    <r>
      <rPr>
        <sz val="8"/>
        <rFont val="宋体"/>
        <charset val="134"/>
      </rPr>
      <t>亩。</t>
    </r>
  </si>
  <si>
    <t>武定县恕德公共服务中心建设项目</t>
  </si>
  <si>
    <t>新建综合业务用房640160平方米，村民小组活动室，停车场、蔬菜农产品交易市场等。</t>
  </si>
  <si>
    <t>武定县8个村民小组文化活动室提升改造建设项目</t>
  </si>
  <si>
    <t>新建乌龙大村、倒山坝、马连花地、岔河、洒普山等8个村民小组活动室。</t>
  </si>
  <si>
    <t>武定县乌龙村委会公墓建设项目</t>
  </si>
  <si>
    <t>在乌龙村委会五棵树建设一个公墓。</t>
  </si>
  <si>
    <t>武定县乌龙村委会业务用房建设项目</t>
  </si>
  <si>
    <t>建设360平方米乌龙村委会业务用房。</t>
  </si>
  <si>
    <t>武定县西和农村公益性公墓（临近城区）建设项目</t>
  </si>
  <si>
    <t>占地30亩。</t>
  </si>
  <si>
    <t>武定县西和村村民小组活动场所及附属设施建设项目</t>
  </si>
  <si>
    <t>新建5个村民小组党员文化活动室，村民小组活动室、活动场地及其他配套设施。</t>
  </si>
  <si>
    <t>武定县西和法治工作室建设项目</t>
  </si>
  <si>
    <t>新建法治宣传、人民调解、社区矫正、安置帮教工作室共110平方米。</t>
  </si>
  <si>
    <t>武定县西和村级便民服务活动中心建设项目</t>
  </si>
  <si>
    <t>提升改造或重建行政村活动场所、村级便民服务中心。</t>
  </si>
  <si>
    <t>武定县西和村民小组综合性活动室建设项目</t>
  </si>
  <si>
    <t>完善12个村民小组活动室、活动场地及配套设施。</t>
  </si>
  <si>
    <t>武定县西和村委会活动场所及附属设施建设项目</t>
  </si>
  <si>
    <t>新建村级活动场所主楼800平方米、副楼400平方米及附属设施建设。</t>
  </si>
  <si>
    <t>武定县西门一组居民活动中心建设项目</t>
  </si>
  <si>
    <t>占地2000平方米，建筑面积1500平方米。</t>
  </si>
  <si>
    <t>武定县西门二组居民活动中心建设项目</t>
  </si>
  <si>
    <t>武定县西门三组居民活动中心建设项目</t>
  </si>
  <si>
    <t>武定县西门社区医养综合服务中心建设项目</t>
  </si>
  <si>
    <t>占地3000平方米，建筑面积2500平方米，医养中心内部设施设备配套。</t>
  </si>
  <si>
    <t>武定县香水社区居家养老活动中心建设项目</t>
  </si>
  <si>
    <t>武定县羊旧村级便民服务活动中心提升改造建设项目</t>
  </si>
  <si>
    <t>提升改造活动场所。</t>
  </si>
  <si>
    <t>武定县小营关二组文化活动室建设项目</t>
  </si>
  <si>
    <t>建筑面积360平方米，围墙、公厕1个。</t>
  </si>
  <si>
    <t>武定县海外里村文化活动室建设项目</t>
  </si>
  <si>
    <t>建筑面积300平方米，厨房100平方米、围墙。</t>
  </si>
  <si>
    <t>武定县小营关一组村文化活动室建设项目</t>
  </si>
  <si>
    <t>围墙村组大桥搭彩钢瓦及活动凉亭一座，建筑面积300平方米。</t>
  </si>
  <si>
    <t>武定县羊旧医养服务中心建设项目</t>
  </si>
  <si>
    <t>建筑面积3600平方米，厨房300平方米、围墙、附属设施。</t>
  </si>
  <si>
    <t>武定县姚铭公共服务中心建设项目</t>
  </si>
  <si>
    <t>新建综合业务用房，活动室等。</t>
  </si>
  <si>
    <t>武定县矣波村委会业务用房建设项目</t>
  </si>
  <si>
    <t>新建业务用房及辅助设施。</t>
  </si>
  <si>
    <t>武定县矣波村委会门面房建设项目</t>
  </si>
  <si>
    <t>200平方米。</t>
  </si>
  <si>
    <t>武定县矣波公益性公墓建设项目</t>
  </si>
  <si>
    <t>占地30亩的公益性公墓。</t>
  </si>
  <si>
    <t>武定县农村老年人活动室建设项目</t>
  </si>
  <si>
    <t>21个村委会老年人活动室。</t>
  </si>
  <si>
    <t>武定县乡镇业务综合用房及职工周转房建设项目</t>
  </si>
  <si>
    <t>乡镇及12个村委会业务综合用房、驻村工作队员周转房改扩建及附属设施。</t>
  </si>
  <si>
    <t>武定县插甸镇林业产业保护及开发建设项目</t>
  </si>
  <si>
    <t>封山育林、林下种植、退耕还林、陡坡地治理、太阳能热水器、森林防火网络监控等项目。</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</si>
</sst>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 "/>
  </numFmts>
  <fonts count="33">
    <font>
      <sz val="11"/>
      <color theme="1"/>
      <name val="宋体"/>
      <charset val="134"/>
      <scheme val="minor"/>
    </font>
    <font>
      <sz val="11"/>
      <name val="宋体"/>
      <charset val="134"/>
      <scheme val="minor"/>
    </font>
    <font>
      <sz val="20"/>
      <name val="方正小标宋简体"/>
      <charset val="134"/>
    </font>
    <font>
      <sz val="10"/>
      <name val="黑体"/>
      <charset val="134"/>
    </font>
    <font>
      <b/>
      <sz val="8"/>
      <name val="宋体"/>
      <charset val="134"/>
      <scheme val="major"/>
    </font>
    <font>
      <b/>
      <sz val="8"/>
      <name val="黑体"/>
      <charset val="134"/>
    </font>
    <font>
      <sz val="8"/>
      <name val="宋体"/>
      <charset val="134"/>
      <scheme val="major"/>
    </font>
    <font>
      <b/>
      <sz val="8"/>
      <name val="宋体"/>
      <charset val="134"/>
      <scheme val="minor"/>
    </font>
    <font>
      <sz val="8"/>
      <name val="宋体"/>
      <charset val="134"/>
      <scheme val="minor"/>
    </font>
    <font>
      <sz val="9"/>
      <name val="黑体"/>
      <charset val="134"/>
    </font>
    <font>
      <sz val="8"/>
      <color rgb="FFFF0000"/>
      <name val="宋体"/>
      <charset val="134"/>
      <scheme val="major"/>
    </font>
    <font>
      <sz val="8"/>
      <name val="宋体"/>
      <charset val="134"/>
    </font>
    <font>
      <sz val="9"/>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Times New Roman"/>
      <charset val="0"/>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2" borderId="2"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3" applyNumberFormat="0" applyFill="0" applyAlignment="0" applyProtection="0">
      <alignment vertical="center"/>
    </xf>
    <xf numFmtId="0" fontId="19" fillId="0" borderId="3" applyNumberFormat="0" applyFill="0" applyAlignment="0" applyProtection="0">
      <alignment vertical="center"/>
    </xf>
    <xf numFmtId="0" fontId="20" fillId="0" borderId="4" applyNumberFormat="0" applyFill="0" applyAlignment="0" applyProtection="0">
      <alignment vertical="center"/>
    </xf>
    <xf numFmtId="0" fontId="20" fillId="0" borderId="0" applyNumberFormat="0" applyFill="0" applyBorder="0" applyAlignment="0" applyProtection="0">
      <alignment vertical="center"/>
    </xf>
    <xf numFmtId="0" fontId="21" fillId="3" borderId="5" applyNumberFormat="0" applyAlignment="0" applyProtection="0">
      <alignment vertical="center"/>
    </xf>
    <xf numFmtId="0" fontId="22" fillId="4" borderId="6" applyNumberFormat="0" applyAlignment="0" applyProtection="0">
      <alignment vertical="center"/>
    </xf>
    <xf numFmtId="0" fontId="23" fillId="4" borderId="5" applyNumberFormat="0" applyAlignment="0" applyProtection="0">
      <alignment vertical="center"/>
    </xf>
    <xf numFmtId="0" fontId="24" fillId="5" borderId="7" applyNumberFormat="0" applyAlignment="0" applyProtection="0">
      <alignment vertical="center"/>
    </xf>
    <xf numFmtId="0" fontId="25" fillId="0" borderId="8" applyNumberFormat="0" applyFill="0" applyAlignment="0" applyProtection="0">
      <alignment vertical="center"/>
    </xf>
    <xf numFmtId="0" fontId="26" fillId="0" borderId="9" applyNumberFormat="0" applyFill="0" applyAlignment="0" applyProtection="0">
      <alignment vertical="center"/>
    </xf>
    <xf numFmtId="0" fontId="27" fillId="6" borderId="0" applyNumberFormat="0" applyBorder="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0" fillId="32" borderId="0" applyNumberFormat="0" applyBorder="0" applyAlignment="0" applyProtection="0">
      <alignment vertical="center"/>
    </xf>
    <xf numFmtId="0" fontId="32" fillId="0" borderId="0"/>
  </cellStyleXfs>
  <cellXfs count="32">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2" fillId="0" borderId="0" xfId="0" applyFont="1" applyFill="1" applyAlignment="1">
      <alignment horizontal="center" vertical="center"/>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4" fillId="0" borderId="1" xfId="49" applyFont="1" applyFill="1" applyBorder="1" applyAlignment="1" applyProtection="1">
      <alignment horizontal="left" vertical="center" wrapText="1" readingOrder="1"/>
    </xf>
    <xf numFmtId="0" fontId="4" fillId="0" borderId="1" xfId="49" applyFont="1" applyFill="1" applyBorder="1" applyAlignment="1" applyProtection="1">
      <alignment horizontal="center" vertical="center" wrapText="1" readingOrder="1"/>
    </xf>
    <xf numFmtId="177" fontId="4" fillId="0" borderId="1" xfId="49" applyNumberFormat="1" applyFont="1" applyFill="1" applyBorder="1" applyAlignment="1" applyProtection="1">
      <alignment horizontal="center" vertical="center" wrapText="1" readingOrder="1"/>
    </xf>
    <xf numFmtId="0" fontId="6"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176" fontId="4" fillId="0" borderId="1" xfId="49" applyNumberFormat="1" applyFont="1" applyFill="1" applyBorder="1" applyAlignment="1" applyProtection="1">
      <alignment horizontal="center" vertical="center" wrapText="1" readingOrder="1"/>
    </xf>
    <xf numFmtId="0" fontId="6" fillId="0" borderId="1" xfId="0" applyNumberFormat="1" applyFont="1" applyFill="1" applyBorder="1" applyAlignment="1">
      <alignment horizontal="center" vertical="center" wrapText="1"/>
    </xf>
    <xf numFmtId="0" fontId="10" fillId="0" borderId="1" xfId="0" applyFont="1" applyFill="1" applyBorder="1" applyAlignment="1">
      <alignment horizontal="left" vertical="center" wrapText="1"/>
    </xf>
    <xf numFmtId="0" fontId="8" fillId="0" borderId="0" xfId="0" applyFont="1" applyFill="1" applyAlignment="1">
      <alignment horizontal="center" vertical="center"/>
    </xf>
    <xf numFmtId="0" fontId="6" fillId="0" borderId="1" xfId="0" applyFont="1" applyFill="1" applyBorder="1" applyAlignment="1">
      <alignment vertical="center" wrapText="1"/>
    </xf>
    <xf numFmtId="0" fontId="11"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176" fontId="8" fillId="0" borderId="1" xfId="0" applyNumberFormat="1" applyFont="1" applyFill="1" applyBorder="1" applyAlignment="1">
      <alignment horizontal="center" vertical="center" wrapText="1"/>
    </xf>
    <xf numFmtId="0" fontId="8" fillId="0" borderId="1" xfId="0" applyFont="1" applyFill="1" applyBorder="1" applyAlignment="1">
      <alignment vertical="center" wrapText="1"/>
    </xf>
    <xf numFmtId="176" fontId="6" fillId="0" borderId="1" xfId="0" applyNumberFormat="1" applyFont="1" applyFill="1" applyBorder="1" applyAlignment="1">
      <alignment horizontal="center" vertical="center" wrapText="1"/>
    </xf>
    <xf numFmtId="0" fontId="1" fillId="0" borderId="0" xfId="0" applyFont="1" applyFill="1">
      <alignment vertical="center"/>
    </xf>
    <xf numFmtId="0" fontId="12"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11" fillId="0" borderId="1" xfId="0" applyFont="1" applyFill="1" applyBorder="1" applyAlignment="1">
      <alignment horizontal="lef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967"/>
  <sheetViews>
    <sheetView tabSelected="1" zoomScale="120" zoomScaleNormal="120" topLeftCell="B1" workbookViewId="0">
      <pane ySplit="4" topLeftCell="A134" activePane="bottomLeft" state="frozen"/>
      <selection/>
      <selection pane="bottomLeft" activeCell="F134" sqref="F134"/>
    </sheetView>
  </sheetViews>
  <sheetFormatPr defaultColWidth="9" defaultRowHeight="13.5"/>
  <cols>
    <col min="1" max="1" width="4.89166666666667" style="1" customWidth="1"/>
    <col min="2" max="2" width="20.4416666666667" style="1" customWidth="1"/>
    <col min="3" max="3" width="6.13333333333333" style="2" customWidth="1"/>
    <col min="4" max="4" width="9" style="2"/>
    <col min="5" max="5" width="10.1083333333333" style="2" customWidth="1"/>
    <col min="6" max="6" width="27.775" style="1" customWidth="1"/>
    <col min="7" max="7" width="12.6" style="1" customWidth="1"/>
    <col min="8" max="8" width="11.975" style="1" customWidth="1"/>
    <col min="9" max="9" width="11.2" style="1" customWidth="1"/>
    <col min="10" max="10" width="8.8" style="1" customWidth="1"/>
    <col min="11" max="11" width="10.65" style="1" customWidth="1"/>
    <col min="12" max="12" width="12.775" style="2" customWidth="1"/>
    <col min="13" max="13" width="6.10833333333333" style="2" customWidth="1"/>
    <col min="14" max="15" width="9" style="1"/>
    <col min="16" max="16" width="10.3833333333333" style="1"/>
    <col min="17" max="16384" width="9" style="1"/>
  </cols>
  <sheetData>
    <row r="1" ht="38" customHeight="1" spans="1:13">
      <c r="A1" s="3" t="s">
        <v>0</v>
      </c>
      <c r="B1" s="3"/>
      <c r="C1" s="3"/>
      <c r="D1" s="3"/>
      <c r="E1" s="3"/>
      <c r="F1" s="3"/>
      <c r="G1" s="3"/>
      <c r="H1" s="3"/>
      <c r="I1" s="3"/>
      <c r="J1" s="3"/>
      <c r="K1" s="3"/>
      <c r="L1" s="3"/>
      <c r="M1" s="3"/>
    </row>
    <row r="2" ht="22" customHeight="1" spans="1:13">
      <c r="A2" s="4" t="s">
        <v>1</v>
      </c>
      <c r="B2" s="4" t="s">
        <v>2</v>
      </c>
      <c r="C2" s="5" t="s">
        <v>3</v>
      </c>
      <c r="D2" s="5" t="s">
        <v>4</v>
      </c>
      <c r="E2" s="4" t="s">
        <v>5</v>
      </c>
      <c r="F2" s="4" t="s">
        <v>6</v>
      </c>
      <c r="G2" s="5" t="s">
        <v>7</v>
      </c>
      <c r="H2" s="4" t="s">
        <v>8</v>
      </c>
      <c r="I2" s="4"/>
      <c r="J2" s="4"/>
      <c r="K2" s="4"/>
      <c r="L2" s="17" t="s">
        <v>9</v>
      </c>
      <c r="M2" s="4" t="s">
        <v>10</v>
      </c>
    </row>
    <row r="3" ht="19" customHeight="1" spans="1:13">
      <c r="A3" s="4"/>
      <c r="B3" s="4"/>
      <c r="C3" s="4"/>
      <c r="D3" s="4"/>
      <c r="E3" s="4"/>
      <c r="F3" s="4"/>
      <c r="G3" s="4"/>
      <c r="H3" s="4" t="s">
        <v>11</v>
      </c>
      <c r="I3" s="4" t="s">
        <v>12</v>
      </c>
      <c r="J3" s="4" t="s">
        <v>13</v>
      </c>
      <c r="K3" s="4" t="s">
        <v>14</v>
      </c>
      <c r="L3" s="17"/>
      <c r="M3" s="4"/>
    </row>
    <row r="4" ht="30" customHeight="1" spans="1:13">
      <c r="A4" s="6"/>
      <c r="B4" s="7" t="s">
        <v>15</v>
      </c>
      <c r="C4" s="8"/>
      <c r="D4" s="8"/>
      <c r="E4" s="8"/>
      <c r="F4" s="7"/>
      <c r="G4" s="9">
        <f>G5+G217+G429+G676+G1096+G1139+G1750+G1948+G2046+G2268+G2586+G2649+G2689</f>
        <v>60354865.1680923</v>
      </c>
      <c r="H4" s="9">
        <f>H5+H217+H429+H676+H1096+H1139+H1750+H1948+H2046+H2268+H2586+H2649+H2689</f>
        <v>20429462.4280923</v>
      </c>
      <c r="I4" s="9">
        <f>I5+I217+I429+I676+I1096+I1139+I1750+I1948+I2046+I2268+I2586+I2649+I2689</f>
        <v>13709376</v>
      </c>
      <c r="J4" s="9">
        <f>J5+J217+J429+J676+J1096+J1139+J1750+J1948+J2046+J2268+J2586+J2649+J2689</f>
        <v>10742564.48</v>
      </c>
      <c r="K4" s="9">
        <f>K5+K217+K429+K676+K1096+K1139+K1750+K1948+K2046+K2268+K2586+K2649+K2689</f>
        <v>15468462.26</v>
      </c>
      <c r="L4" s="9"/>
      <c r="M4" s="9"/>
    </row>
    <row r="5" ht="18" customHeight="1" spans="1:13">
      <c r="A5" s="10"/>
      <c r="B5" s="11" t="s">
        <v>16</v>
      </c>
      <c r="C5" s="12"/>
      <c r="D5" s="12"/>
      <c r="E5" s="12"/>
      <c r="F5" s="11"/>
      <c r="G5" s="13">
        <f>G6+G8+G15+G20+G22+G24+G30+G39+G41+G66+G69+G72+G81+G85+G87</f>
        <v>21021256.82</v>
      </c>
      <c r="H5" s="13">
        <f>H6+H8+H15+H20+H22+H24+H30+H39+H41+H66+H69+H72+H81+H85+H87</f>
        <v>5535056.82</v>
      </c>
      <c r="I5" s="13">
        <f>I6+I8+I15+I20+I22+I24+I30+I39+I41+I66+I69+I72+I81+I85+I87</f>
        <v>11711200</v>
      </c>
      <c r="J5" s="13">
        <f>J6+J8+J15+J20+J22+J24+J30+J39+J41+J66+J69+J72+J81+J85+J87</f>
        <v>15000</v>
      </c>
      <c r="K5" s="13">
        <f>K6+K8+K15+K20+K22+K24+K30+K39+K41+K66+K69+K72+K81+K85+K87</f>
        <v>3760000</v>
      </c>
      <c r="L5" s="18"/>
      <c r="M5" s="18"/>
    </row>
    <row r="6" ht="18" customHeight="1" spans="1:13">
      <c r="A6" s="6"/>
      <c r="B6" s="14" t="s">
        <v>17</v>
      </c>
      <c r="C6" s="10"/>
      <c r="D6" s="10"/>
      <c r="E6" s="10"/>
      <c r="F6" s="14"/>
      <c r="G6" s="10">
        <f t="shared" ref="G6:K6" si="0">G7</f>
        <v>300000</v>
      </c>
      <c r="H6" s="10">
        <f t="shared" si="0"/>
        <v>5000</v>
      </c>
      <c r="I6" s="10">
        <f t="shared" si="0"/>
        <v>290000</v>
      </c>
      <c r="J6" s="10">
        <f t="shared" si="0"/>
        <v>5000</v>
      </c>
      <c r="K6" s="10">
        <f t="shared" si="0"/>
        <v>0</v>
      </c>
      <c r="L6" s="10"/>
      <c r="M6" s="10"/>
    </row>
    <row r="7" ht="36" customHeight="1" spans="1:13">
      <c r="A7" s="10">
        <v>1</v>
      </c>
      <c r="B7" s="14" t="s">
        <v>18</v>
      </c>
      <c r="C7" s="10" t="s">
        <v>19</v>
      </c>
      <c r="D7" s="10" t="s">
        <v>20</v>
      </c>
      <c r="E7" s="10" t="s">
        <v>21</v>
      </c>
      <c r="F7" s="14" t="s">
        <v>22</v>
      </c>
      <c r="G7" s="10">
        <v>300000</v>
      </c>
      <c r="H7" s="10">
        <v>5000</v>
      </c>
      <c r="I7" s="10">
        <v>290000</v>
      </c>
      <c r="J7" s="10">
        <v>5000</v>
      </c>
      <c r="K7" s="10"/>
      <c r="L7" s="10" t="s">
        <v>23</v>
      </c>
      <c r="M7" s="10"/>
    </row>
    <row r="8" ht="18" customHeight="1" spans="1:13">
      <c r="A8" s="10"/>
      <c r="B8" s="14" t="s">
        <v>24</v>
      </c>
      <c r="C8" s="10"/>
      <c r="D8" s="10"/>
      <c r="E8" s="10"/>
      <c r="F8" s="14"/>
      <c r="G8" s="10">
        <f t="shared" ref="G8:K8" si="1">SUM(G9:G14)</f>
        <v>10560000</v>
      </c>
      <c r="H8" s="10">
        <f t="shared" si="1"/>
        <v>0</v>
      </c>
      <c r="I8" s="10">
        <f t="shared" si="1"/>
        <v>7813000</v>
      </c>
      <c r="J8" s="10">
        <f t="shared" si="1"/>
        <v>0</v>
      </c>
      <c r="K8" s="10">
        <f t="shared" si="1"/>
        <v>2747000</v>
      </c>
      <c r="L8" s="10"/>
      <c r="M8" s="10"/>
    </row>
    <row r="9" ht="27" customHeight="1" spans="1:13">
      <c r="A9" s="10">
        <v>2</v>
      </c>
      <c r="B9" s="14" t="s">
        <v>25</v>
      </c>
      <c r="C9" s="10" t="s">
        <v>19</v>
      </c>
      <c r="D9" s="10" t="s">
        <v>26</v>
      </c>
      <c r="E9" s="10" t="s">
        <v>27</v>
      </c>
      <c r="F9" s="14" t="s">
        <v>28</v>
      </c>
      <c r="G9" s="10">
        <v>2700000</v>
      </c>
      <c r="H9" s="10"/>
      <c r="I9" s="10">
        <v>2160000</v>
      </c>
      <c r="J9" s="10"/>
      <c r="K9" s="10">
        <v>540000</v>
      </c>
      <c r="L9" s="10" t="s">
        <v>23</v>
      </c>
      <c r="M9" s="10"/>
    </row>
    <row r="10" ht="27" customHeight="1" spans="1:13">
      <c r="A10" s="10">
        <v>3</v>
      </c>
      <c r="B10" s="14" t="s">
        <v>29</v>
      </c>
      <c r="C10" s="10" t="s">
        <v>19</v>
      </c>
      <c r="D10" s="10" t="s">
        <v>30</v>
      </c>
      <c r="E10" s="10" t="s">
        <v>31</v>
      </c>
      <c r="F10" s="14" t="s">
        <v>32</v>
      </c>
      <c r="G10" s="10">
        <v>1430000</v>
      </c>
      <c r="H10" s="10"/>
      <c r="I10" s="10">
        <v>1001000</v>
      </c>
      <c r="J10" s="10"/>
      <c r="K10" s="10">
        <v>429000</v>
      </c>
      <c r="L10" s="10" t="s">
        <v>23</v>
      </c>
      <c r="M10" s="10"/>
    </row>
    <row r="11" ht="27" customHeight="1" spans="1:13">
      <c r="A11" s="10">
        <v>4</v>
      </c>
      <c r="B11" s="14" t="s">
        <v>33</v>
      </c>
      <c r="C11" s="10" t="s">
        <v>19</v>
      </c>
      <c r="D11" s="10" t="s">
        <v>30</v>
      </c>
      <c r="E11" s="10" t="s">
        <v>34</v>
      </c>
      <c r="F11" s="14" t="s">
        <v>35</v>
      </c>
      <c r="G11" s="10">
        <v>1950000</v>
      </c>
      <c r="H11" s="10"/>
      <c r="I11" s="10">
        <v>1560000</v>
      </c>
      <c r="J11" s="10"/>
      <c r="K11" s="10">
        <v>390000</v>
      </c>
      <c r="L11" s="10" t="s">
        <v>23</v>
      </c>
      <c r="M11" s="10"/>
    </row>
    <row r="12" ht="31" customHeight="1" spans="1:13">
      <c r="A12" s="10">
        <v>5</v>
      </c>
      <c r="B12" s="14" t="s">
        <v>36</v>
      </c>
      <c r="C12" s="10" t="s">
        <v>19</v>
      </c>
      <c r="D12" s="10" t="s">
        <v>30</v>
      </c>
      <c r="E12" s="10" t="s">
        <v>37</v>
      </c>
      <c r="F12" s="14" t="s">
        <v>38</v>
      </c>
      <c r="G12" s="10">
        <v>1400000</v>
      </c>
      <c r="H12" s="10"/>
      <c r="I12" s="10">
        <v>1000000</v>
      </c>
      <c r="J12" s="10"/>
      <c r="K12" s="10">
        <v>400000</v>
      </c>
      <c r="L12" s="10" t="s">
        <v>23</v>
      </c>
      <c r="M12" s="10"/>
    </row>
    <row r="13" ht="27" customHeight="1" spans="1:13">
      <c r="A13" s="10">
        <v>6</v>
      </c>
      <c r="B13" s="14" t="s">
        <v>39</v>
      </c>
      <c r="C13" s="10" t="s">
        <v>19</v>
      </c>
      <c r="D13" s="10" t="s">
        <v>40</v>
      </c>
      <c r="E13" s="10" t="s">
        <v>41</v>
      </c>
      <c r="F13" s="14" t="s">
        <v>42</v>
      </c>
      <c r="G13" s="10">
        <v>2480000</v>
      </c>
      <c r="H13" s="10"/>
      <c r="I13" s="10">
        <v>1612000</v>
      </c>
      <c r="J13" s="10"/>
      <c r="K13" s="10">
        <v>868000</v>
      </c>
      <c r="L13" s="10" t="s">
        <v>23</v>
      </c>
      <c r="M13" s="10"/>
    </row>
    <row r="14" ht="27" customHeight="1" spans="1:13">
      <c r="A14" s="10">
        <v>7</v>
      </c>
      <c r="B14" s="14" t="s">
        <v>43</v>
      </c>
      <c r="C14" s="10" t="s">
        <v>19</v>
      </c>
      <c r="D14" s="10" t="s">
        <v>44</v>
      </c>
      <c r="E14" s="10" t="s">
        <v>21</v>
      </c>
      <c r="F14" s="14" t="s">
        <v>45</v>
      </c>
      <c r="G14" s="10">
        <v>600000</v>
      </c>
      <c r="H14" s="10"/>
      <c r="I14" s="10">
        <v>480000</v>
      </c>
      <c r="J14" s="10"/>
      <c r="K14" s="10">
        <v>120000</v>
      </c>
      <c r="L14" s="10" t="s">
        <v>23</v>
      </c>
      <c r="M14" s="10"/>
    </row>
    <row r="15" ht="18" customHeight="1" spans="1:13">
      <c r="A15" s="10"/>
      <c r="B15" s="14" t="s">
        <v>46</v>
      </c>
      <c r="C15" s="10"/>
      <c r="D15" s="10"/>
      <c r="E15" s="10"/>
      <c r="F15" s="14"/>
      <c r="G15" s="10">
        <f t="shared" ref="G15:K15" si="2">SUM(G16:G19)</f>
        <v>4363000</v>
      </c>
      <c r="H15" s="10">
        <f t="shared" si="2"/>
        <v>83600</v>
      </c>
      <c r="I15" s="10">
        <f t="shared" si="2"/>
        <v>3276400</v>
      </c>
      <c r="J15" s="10">
        <f t="shared" si="2"/>
        <v>0</v>
      </c>
      <c r="K15" s="10">
        <f t="shared" si="2"/>
        <v>1003000</v>
      </c>
      <c r="L15" s="10"/>
      <c r="M15" s="10"/>
    </row>
    <row r="16" ht="27" customHeight="1" spans="1:13">
      <c r="A16" s="10">
        <v>8</v>
      </c>
      <c r="B16" s="14" t="s">
        <v>47</v>
      </c>
      <c r="C16" s="10" t="s">
        <v>19</v>
      </c>
      <c r="D16" s="10" t="s">
        <v>48</v>
      </c>
      <c r="E16" s="10" t="s">
        <v>49</v>
      </c>
      <c r="F16" s="14" t="s">
        <v>50</v>
      </c>
      <c r="G16" s="10">
        <v>1460000</v>
      </c>
      <c r="H16" s="15"/>
      <c r="I16" s="10">
        <v>1022000</v>
      </c>
      <c r="J16" s="10"/>
      <c r="K16" s="10">
        <v>438000</v>
      </c>
      <c r="L16" s="10" t="s">
        <v>23</v>
      </c>
      <c r="M16" s="10"/>
    </row>
    <row r="17" ht="28" customHeight="1" spans="1:13">
      <c r="A17" s="10">
        <v>9</v>
      </c>
      <c r="B17" s="14" t="s">
        <v>51</v>
      </c>
      <c r="C17" s="10" t="s">
        <v>19</v>
      </c>
      <c r="D17" s="10" t="s">
        <v>52</v>
      </c>
      <c r="E17" s="10" t="s">
        <v>49</v>
      </c>
      <c r="F17" s="14" t="s">
        <v>53</v>
      </c>
      <c r="G17" s="10">
        <v>2400000</v>
      </c>
      <c r="H17" s="15"/>
      <c r="I17" s="10">
        <v>1920000</v>
      </c>
      <c r="J17" s="10"/>
      <c r="K17" s="10">
        <v>480000</v>
      </c>
      <c r="L17" s="10" t="s">
        <v>23</v>
      </c>
      <c r="M17" s="10"/>
    </row>
    <row r="18" ht="24" customHeight="1" spans="1:13">
      <c r="A18" s="10">
        <v>10</v>
      </c>
      <c r="B18" s="14" t="s">
        <v>54</v>
      </c>
      <c r="C18" s="10" t="s">
        <v>19</v>
      </c>
      <c r="D18" s="10" t="s">
        <v>55</v>
      </c>
      <c r="E18" s="10" t="s">
        <v>21</v>
      </c>
      <c r="F18" s="14" t="s">
        <v>56</v>
      </c>
      <c r="G18" s="10">
        <v>85000</v>
      </c>
      <c r="H18" s="15"/>
      <c r="I18" s="10"/>
      <c r="J18" s="10"/>
      <c r="K18" s="10">
        <v>85000</v>
      </c>
      <c r="L18" s="10" t="s">
        <v>23</v>
      </c>
      <c r="M18" s="10"/>
    </row>
    <row r="19" ht="24" customHeight="1" spans="1:13">
      <c r="A19" s="10">
        <v>11</v>
      </c>
      <c r="B19" s="14" t="s">
        <v>57</v>
      </c>
      <c r="C19" s="10" t="s">
        <v>19</v>
      </c>
      <c r="D19" s="10" t="s">
        <v>52</v>
      </c>
      <c r="E19" s="10" t="s">
        <v>49</v>
      </c>
      <c r="F19" s="14" t="s">
        <v>58</v>
      </c>
      <c r="G19" s="10">
        <v>418000</v>
      </c>
      <c r="H19" s="10">
        <v>83600</v>
      </c>
      <c r="I19" s="10">
        <v>334400</v>
      </c>
      <c r="J19" s="10"/>
      <c r="K19" s="10"/>
      <c r="L19" s="10" t="s">
        <v>23</v>
      </c>
      <c r="M19" s="10"/>
    </row>
    <row r="20" spans="1:13">
      <c r="A20" s="10" t="s">
        <v>59</v>
      </c>
      <c r="B20" s="14" t="s">
        <v>60</v>
      </c>
      <c r="C20" s="10"/>
      <c r="D20" s="10"/>
      <c r="E20" s="10"/>
      <c r="F20" s="14"/>
      <c r="G20" s="10">
        <f t="shared" ref="G20:K20" si="3">G21</f>
        <v>444000</v>
      </c>
      <c r="H20" s="10">
        <f t="shared" si="3"/>
        <v>444000</v>
      </c>
      <c r="I20" s="10">
        <f t="shared" si="3"/>
        <v>0</v>
      </c>
      <c r="J20" s="10">
        <f t="shared" si="3"/>
        <v>0</v>
      </c>
      <c r="K20" s="10">
        <f t="shared" si="3"/>
        <v>0</v>
      </c>
      <c r="L20" s="10"/>
      <c r="M20" s="10"/>
    </row>
    <row r="21" ht="24" customHeight="1" spans="1:13">
      <c r="A21" s="10">
        <v>12</v>
      </c>
      <c r="B21" s="14" t="s">
        <v>61</v>
      </c>
      <c r="C21" s="10" t="s">
        <v>62</v>
      </c>
      <c r="D21" s="10" t="s">
        <v>44</v>
      </c>
      <c r="E21" s="10" t="s">
        <v>49</v>
      </c>
      <c r="F21" s="14" t="s">
        <v>63</v>
      </c>
      <c r="G21" s="10">
        <v>444000</v>
      </c>
      <c r="H21" s="10">
        <v>444000</v>
      </c>
      <c r="I21" s="10"/>
      <c r="J21" s="10"/>
      <c r="K21" s="10"/>
      <c r="L21" s="10" t="s">
        <v>23</v>
      </c>
      <c r="M21" s="10"/>
    </row>
    <row r="22" spans="1:13">
      <c r="A22" s="10"/>
      <c r="B22" s="14" t="s">
        <v>64</v>
      </c>
      <c r="C22" s="10"/>
      <c r="D22" s="10"/>
      <c r="E22" s="10"/>
      <c r="F22" s="14"/>
      <c r="G22" s="10">
        <v>204000</v>
      </c>
      <c r="H22" s="10">
        <f t="shared" ref="G22:K22" si="4">H23</f>
        <v>0</v>
      </c>
      <c r="I22" s="10">
        <f t="shared" si="4"/>
        <v>204000</v>
      </c>
      <c r="J22" s="10">
        <f t="shared" si="4"/>
        <v>0</v>
      </c>
      <c r="K22" s="10">
        <f t="shared" si="4"/>
        <v>0</v>
      </c>
      <c r="L22" s="10"/>
      <c r="M22" s="10"/>
    </row>
    <row r="23" ht="24" customHeight="1" spans="1:13">
      <c r="A23" s="10">
        <v>13</v>
      </c>
      <c r="B23" s="14" t="s">
        <v>65</v>
      </c>
      <c r="C23" s="10" t="s">
        <v>62</v>
      </c>
      <c r="D23" s="10" t="s">
        <v>52</v>
      </c>
      <c r="E23" s="10" t="s">
        <v>49</v>
      </c>
      <c r="F23" s="14" t="s">
        <v>66</v>
      </c>
      <c r="G23" s="10">
        <v>204000</v>
      </c>
      <c r="H23" s="15">
        <v>0</v>
      </c>
      <c r="I23" s="10">
        <v>204000</v>
      </c>
      <c r="J23" s="10"/>
      <c r="K23" s="10"/>
      <c r="L23" s="10" t="s">
        <v>23</v>
      </c>
      <c r="M23" s="10"/>
    </row>
    <row r="24" spans="1:13">
      <c r="A24" s="10"/>
      <c r="B24" s="14" t="s">
        <v>67</v>
      </c>
      <c r="C24" s="10"/>
      <c r="D24" s="10"/>
      <c r="E24" s="10"/>
      <c r="F24" s="14"/>
      <c r="G24" s="10">
        <f t="shared" ref="G24:K24" si="5">SUM(G25:G29)</f>
        <v>1559680</v>
      </c>
      <c r="H24" s="10">
        <f t="shared" si="5"/>
        <v>1559680</v>
      </c>
      <c r="I24" s="10">
        <f t="shared" si="5"/>
        <v>0</v>
      </c>
      <c r="J24" s="10">
        <f t="shared" si="5"/>
        <v>0</v>
      </c>
      <c r="K24" s="10">
        <f t="shared" si="5"/>
        <v>0</v>
      </c>
      <c r="L24" s="10"/>
      <c r="M24" s="10"/>
    </row>
    <row r="25" ht="34" customHeight="1" spans="1:13">
      <c r="A25" s="10">
        <v>14</v>
      </c>
      <c r="B25" s="14" t="s">
        <v>68</v>
      </c>
      <c r="C25" s="10" t="s">
        <v>19</v>
      </c>
      <c r="D25" s="10" t="s">
        <v>69</v>
      </c>
      <c r="E25" s="10" t="s">
        <v>49</v>
      </c>
      <c r="F25" s="14" t="s">
        <v>70</v>
      </c>
      <c r="G25" s="10">
        <v>404000</v>
      </c>
      <c r="H25" s="10">
        <v>404000</v>
      </c>
      <c r="I25" s="10"/>
      <c r="J25" s="10"/>
      <c r="K25" s="10"/>
      <c r="L25" s="10" t="s">
        <v>23</v>
      </c>
      <c r="M25" s="10"/>
    </row>
    <row r="26" ht="34" customHeight="1" spans="1:13">
      <c r="A26" s="10">
        <v>15</v>
      </c>
      <c r="B26" s="14" t="s">
        <v>71</v>
      </c>
      <c r="C26" s="10" t="s">
        <v>62</v>
      </c>
      <c r="D26" s="10" t="s">
        <v>69</v>
      </c>
      <c r="E26" s="10" t="s">
        <v>72</v>
      </c>
      <c r="F26" s="14" t="s">
        <v>73</v>
      </c>
      <c r="G26" s="10">
        <v>444000</v>
      </c>
      <c r="H26" s="10">
        <v>444000</v>
      </c>
      <c r="I26" s="10"/>
      <c r="J26" s="10"/>
      <c r="K26" s="10"/>
      <c r="L26" s="10" t="s">
        <v>23</v>
      </c>
      <c r="M26" s="10"/>
    </row>
    <row r="27" ht="25" customHeight="1" spans="1:13">
      <c r="A27" s="10">
        <v>16</v>
      </c>
      <c r="B27" s="14" t="s">
        <v>74</v>
      </c>
      <c r="C27" s="10" t="s">
        <v>19</v>
      </c>
      <c r="D27" s="10" t="s">
        <v>75</v>
      </c>
      <c r="E27" s="10" t="s">
        <v>76</v>
      </c>
      <c r="F27" s="14" t="s">
        <v>77</v>
      </c>
      <c r="G27" s="10">
        <v>247680</v>
      </c>
      <c r="H27" s="10">
        <v>247680</v>
      </c>
      <c r="I27" s="10"/>
      <c r="J27" s="10"/>
      <c r="K27" s="10"/>
      <c r="L27" s="10" t="s">
        <v>23</v>
      </c>
      <c r="M27" s="10"/>
    </row>
    <row r="28" ht="25" customHeight="1" spans="1:13">
      <c r="A28" s="10">
        <v>17</v>
      </c>
      <c r="B28" s="14" t="s">
        <v>78</v>
      </c>
      <c r="C28" s="10" t="s">
        <v>19</v>
      </c>
      <c r="D28" s="10" t="s">
        <v>75</v>
      </c>
      <c r="E28" s="10" t="s">
        <v>79</v>
      </c>
      <c r="F28" s="14" t="s">
        <v>80</v>
      </c>
      <c r="G28" s="10">
        <v>180000</v>
      </c>
      <c r="H28" s="10">
        <v>180000</v>
      </c>
      <c r="I28" s="10"/>
      <c r="J28" s="10"/>
      <c r="K28" s="10"/>
      <c r="L28" s="10" t="s">
        <v>23</v>
      </c>
      <c r="M28" s="10"/>
    </row>
    <row r="29" ht="25" customHeight="1" spans="1:13">
      <c r="A29" s="10">
        <v>18</v>
      </c>
      <c r="B29" s="14" t="s">
        <v>81</v>
      </c>
      <c r="C29" s="10" t="s">
        <v>19</v>
      </c>
      <c r="D29" s="10" t="s">
        <v>82</v>
      </c>
      <c r="E29" s="10" t="s">
        <v>83</v>
      </c>
      <c r="F29" s="14" t="s">
        <v>84</v>
      </c>
      <c r="G29" s="10">
        <v>284000</v>
      </c>
      <c r="H29" s="10">
        <v>284000</v>
      </c>
      <c r="I29" s="10"/>
      <c r="J29" s="10"/>
      <c r="K29" s="10"/>
      <c r="L29" s="10" t="s">
        <v>23</v>
      </c>
      <c r="M29" s="10"/>
    </row>
    <row r="30" spans="1:13">
      <c r="A30" s="10"/>
      <c r="B30" s="14" t="s">
        <v>85</v>
      </c>
      <c r="C30" s="10"/>
      <c r="D30" s="10"/>
      <c r="E30" s="10"/>
      <c r="F30" s="14"/>
      <c r="G30" s="10">
        <f t="shared" ref="G30:K30" si="6">SUM(G31:G38)</f>
        <v>2461400</v>
      </c>
      <c r="H30" s="10">
        <f t="shared" si="6"/>
        <v>2461400</v>
      </c>
      <c r="I30" s="10">
        <f t="shared" si="6"/>
        <v>0</v>
      </c>
      <c r="J30" s="10">
        <f t="shared" si="6"/>
        <v>0</v>
      </c>
      <c r="K30" s="10">
        <f t="shared" si="6"/>
        <v>0</v>
      </c>
      <c r="L30" s="10"/>
      <c r="M30" s="10"/>
    </row>
    <row r="31" ht="31" customHeight="1" spans="1:13">
      <c r="A31" s="10">
        <v>19</v>
      </c>
      <c r="B31" s="14" t="s">
        <v>86</v>
      </c>
      <c r="C31" s="10" t="s">
        <v>19</v>
      </c>
      <c r="D31" s="10" t="s">
        <v>20</v>
      </c>
      <c r="E31" s="10" t="s">
        <v>87</v>
      </c>
      <c r="F31" s="14" t="s">
        <v>88</v>
      </c>
      <c r="G31" s="10">
        <f>130*12000</f>
        <v>1560000</v>
      </c>
      <c r="H31" s="10">
        <f>G31</f>
        <v>1560000</v>
      </c>
      <c r="I31" s="10"/>
      <c r="J31" s="10"/>
      <c r="K31" s="10"/>
      <c r="L31" s="10" t="s">
        <v>23</v>
      </c>
      <c r="M31" s="10"/>
    </row>
    <row r="32" ht="27" customHeight="1" spans="1:13">
      <c r="A32" s="10">
        <v>20</v>
      </c>
      <c r="B32" s="14" t="s">
        <v>89</v>
      </c>
      <c r="C32" s="10" t="s">
        <v>62</v>
      </c>
      <c r="D32" s="10" t="s">
        <v>90</v>
      </c>
      <c r="E32" s="10" t="s">
        <v>49</v>
      </c>
      <c r="F32" s="14" t="s">
        <v>91</v>
      </c>
      <c r="G32" s="10">
        <v>388000</v>
      </c>
      <c r="H32" s="10">
        <v>388000</v>
      </c>
      <c r="I32" s="10"/>
      <c r="J32" s="10"/>
      <c r="K32" s="10"/>
      <c r="L32" s="10" t="s">
        <v>23</v>
      </c>
      <c r="M32" s="10"/>
    </row>
    <row r="33" ht="27" customHeight="1" spans="1:13">
      <c r="A33" s="10">
        <v>21</v>
      </c>
      <c r="B33" s="14" t="s">
        <v>92</v>
      </c>
      <c r="C33" s="10" t="s">
        <v>19</v>
      </c>
      <c r="D33" s="10" t="s">
        <v>55</v>
      </c>
      <c r="E33" s="10" t="s">
        <v>49</v>
      </c>
      <c r="F33" s="14" t="s">
        <v>93</v>
      </c>
      <c r="G33" s="10">
        <v>148000</v>
      </c>
      <c r="H33" s="10">
        <v>148000</v>
      </c>
      <c r="I33" s="10"/>
      <c r="J33" s="10"/>
      <c r="K33" s="10"/>
      <c r="L33" s="10" t="s">
        <v>23</v>
      </c>
      <c r="M33" s="10"/>
    </row>
    <row r="34" ht="27" customHeight="1" spans="1:13">
      <c r="A34" s="10">
        <v>22</v>
      </c>
      <c r="B34" s="14" t="s">
        <v>94</v>
      </c>
      <c r="C34" s="10" t="s">
        <v>62</v>
      </c>
      <c r="D34" s="10" t="s">
        <v>20</v>
      </c>
      <c r="E34" s="10" t="s">
        <v>95</v>
      </c>
      <c r="F34" s="14" t="s">
        <v>96</v>
      </c>
      <c r="G34" s="10">
        <v>312000</v>
      </c>
      <c r="H34" s="10">
        <v>312000</v>
      </c>
      <c r="I34" s="10"/>
      <c r="J34" s="10"/>
      <c r="K34" s="10"/>
      <c r="L34" s="10" t="s">
        <v>23</v>
      </c>
      <c r="M34" s="10"/>
    </row>
    <row r="35" ht="27" customHeight="1" spans="1:13">
      <c r="A35" s="10">
        <v>23</v>
      </c>
      <c r="B35" s="14" t="s">
        <v>97</v>
      </c>
      <c r="C35" s="10" t="s">
        <v>62</v>
      </c>
      <c r="D35" s="10" t="s">
        <v>98</v>
      </c>
      <c r="E35" s="10" t="s">
        <v>99</v>
      </c>
      <c r="F35" s="14" t="s">
        <v>100</v>
      </c>
      <c r="G35" s="10">
        <v>20400</v>
      </c>
      <c r="H35" s="10">
        <v>20400</v>
      </c>
      <c r="I35" s="10"/>
      <c r="J35" s="10"/>
      <c r="K35" s="10"/>
      <c r="L35" s="10" t="s">
        <v>23</v>
      </c>
      <c r="M35" s="10"/>
    </row>
    <row r="36" ht="27" customHeight="1" spans="1:13">
      <c r="A36" s="10">
        <v>24</v>
      </c>
      <c r="B36" s="14" t="s">
        <v>101</v>
      </c>
      <c r="C36" s="10" t="s">
        <v>62</v>
      </c>
      <c r="D36" s="10" t="s">
        <v>52</v>
      </c>
      <c r="E36" s="10" t="s">
        <v>102</v>
      </c>
      <c r="F36" s="14" t="s">
        <v>103</v>
      </c>
      <c r="G36" s="10">
        <v>17100</v>
      </c>
      <c r="H36" s="10">
        <v>17100</v>
      </c>
      <c r="I36" s="10"/>
      <c r="J36" s="10"/>
      <c r="K36" s="10"/>
      <c r="L36" s="10" t="s">
        <v>23</v>
      </c>
      <c r="M36" s="10"/>
    </row>
    <row r="37" ht="27" customHeight="1" spans="1:13">
      <c r="A37" s="10">
        <v>25</v>
      </c>
      <c r="B37" s="14" t="s">
        <v>104</v>
      </c>
      <c r="C37" s="10" t="s">
        <v>62</v>
      </c>
      <c r="D37" s="10" t="s">
        <v>90</v>
      </c>
      <c r="E37" s="10" t="s">
        <v>49</v>
      </c>
      <c r="F37" s="14" t="s">
        <v>105</v>
      </c>
      <c r="G37" s="10">
        <v>6000</v>
      </c>
      <c r="H37" s="10">
        <v>6000</v>
      </c>
      <c r="I37" s="10"/>
      <c r="J37" s="10"/>
      <c r="K37" s="10"/>
      <c r="L37" s="10" t="s">
        <v>23</v>
      </c>
      <c r="M37" s="10"/>
    </row>
    <row r="38" ht="27" customHeight="1" spans="1:13">
      <c r="A38" s="10">
        <v>26</v>
      </c>
      <c r="B38" s="14" t="s">
        <v>106</v>
      </c>
      <c r="C38" s="10" t="s">
        <v>62</v>
      </c>
      <c r="D38" s="10" t="s">
        <v>44</v>
      </c>
      <c r="E38" s="10" t="s">
        <v>107</v>
      </c>
      <c r="F38" s="14" t="s">
        <v>108</v>
      </c>
      <c r="G38" s="10">
        <v>9900</v>
      </c>
      <c r="H38" s="10">
        <v>9900</v>
      </c>
      <c r="I38" s="10"/>
      <c r="J38" s="10"/>
      <c r="K38" s="10"/>
      <c r="L38" s="10" t="s">
        <v>23</v>
      </c>
      <c r="M38" s="10"/>
    </row>
    <row r="39" spans="1:13">
      <c r="A39" s="10"/>
      <c r="B39" s="14" t="s">
        <v>109</v>
      </c>
      <c r="C39" s="10"/>
      <c r="D39" s="10"/>
      <c r="E39" s="10"/>
      <c r="F39" s="14"/>
      <c r="G39" s="10">
        <f t="shared" ref="G39:K39" si="7">G40</f>
        <v>55000</v>
      </c>
      <c r="H39" s="10">
        <f t="shared" si="7"/>
        <v>55000</v>
      </c>
      <c r="I39" s="10">
        <f t="shared" si="7"/>
        <v>0</v>
      </c>
      <c r="J39" s="10">
        <f t="shared" si="7"/>
        <v>0</v>
      </c>
      <c r="K39" s="10">
        <f t="shared" si="7"/>
        <v>0</v>
      </c>
      <c r="L39" s="10"/>
      <c r="M39" s="10"/>
    </row>
    <row r="40" ht="26" customHeight="1" spans="1:13">
      <c r="A40" s="10">
        <v>27</v>
      </c>
      <c r="B40" s="14" t="s">
        <v>110</v>
      </c>
      <c r="C40" s="10" t="s">
        <v>62</v>
      </c>
      <c r="D40" s="10" t="s">
        <v>20</v>
      </c>
      <c r="E40" s="10" t="s">
        <v>49</v>
      </c>
      <c r="F40" s="14" t="s">
        <v>111</v>
      </c>
      <c r="G40" s="10">
        <v>55000</v>
      </c>
      <c r="H40" s="10">
        <v>55000</v>
      </c>
      <c r="I40" s="10"/>
      <c r="J40" s="10"/>
      <c r="K40" s="10"/>
      <c r="L40" s="10" t="s">
        <v>23</v>
      </c>
      <c r="M40" s="10"/>
    </row>
    <row r="41" spans="1:13">
      <c r="A41" s="10"/>
      <c r="B41" s="14" t="s">
        <v>112</v>
      </c>
      <c r="C41" s="10"/>
      <c r="D41" s="10"/>
      <c r="E41" s="10"/>
      <c r="F41" s="14"/>
      <c r="G41" s="10">
        <f>SUM(G42:G65)</f>
        <v>141196</v>
      </c>
      <c r="H41" s="10">
        <f>SUM(H42:H65)</f>
        <v>141196</v>
      </c>
      <c r="I41" s="10">
        <f>SUM(I42:I65)</f>
        <v>0</v>
      </c>
      <c r="J41" s="10">
        <f>SUM(J42:J65)</f>
        <v>0</v>
      </c>
      <c r="K41" s="10">
        <f>SUM(K42:K65)</f>
        <v>0</v>
      </c>
      <c r="L41" s="10"/>
      <c r="M41" s="10"/>
    </row>
    <row r="42" ht="26" customHeight="1" spans="1:13">
      <c r="A42" s="10">
        <v>28</v>
      </c>
      <c r="B42" s="14" t="s">
        <v>113</v>
      </c>
      <c r="C42" s="10" t="s">
        <v>62</v>
      </c>
      <c r="D42" s="10" t="s">
        <v>20</v>
      </c>
      <c r="E42" s="10" t="s">
        <v>49</v>
      </c>
      <c r="F42" s="14" t="s">
        <v>114</v>
      </c>
      <c r="G42" s="10">
        <f t="shared" ref="G42:K42" si="8">SUM(G43:G53)</f>
        <v>54560</v>
      </c>
      <c r="H42" s="10">
        <f t="shared" si="8"/>
        <v>54560</v>
      </c>
      <c r="I42" s="10">
        <f t="shared" si="8"/>
        <v>0</v>
      </c>
      <c r="J42" s="10">
        <f t="shared" si="8"/>
        <v>0</v>
      </c>
      <c r="K42" s="10">
        <f t="shared" si="8"/>
        <v>0</v>
      </c>
      <c r="L42" s="10" t="s">
        <v>23</v>
      </c>
      <c r="M42" s="10"/>
    </row>
    <row r="43" ht="26" customHeight="1" spans="1:13">
      <c r="A43" s="16" t="s">
        <v>115</v>
      </c>
      <c r="B43" s="14" t="s">
        <v>116</v>
      </c>
      <c r="C43" s="10" t="s">
        <v>62</v>
      </c>
      <c r="D43" s="10" t="s">
        <v>20</v>
      </c>
      <c r="E43" s="10" t="s">
        <v>21</v>
      </c>
      <c r="F43" s="14" t="s">
        <v>117</v>
      </c>
      <c r="G43" s="10">
        <f>ROUND(199.366*65,0)</f>
        <v>12959</v>
      </c>
      <c r="H43" s="10">
        <f>ROUND(199.366*65,0)</f>
        <v>12959</v>
      </c>
      <c r="I43" s="10"/>
      <c r="J43" s="10"/>
      <c r="K43" s="10"/>
      <c r="L43" s="10" t="s">
        <v>23</v>
      </c>
      <c r="M43" s="10"/>
    </row>
    <row r="44" ht="26" customHeight="1" spans="1:13">
      <c r="A44" s="16" t="s">
        <v>118</v>
      </c>
      <c r="B44" s="14" t="s">
        <v>119</v>
      </c>
      <c r="C44" s="10" t="s">
        <v>62</v>
      </c>
      <c r="D44" s="10" t="s">
        <v>20</v>
      </c>
      <c r="E44" s="10" t="s">
        <v>120</v>
      </c>
      <c r="F44" s="14" t="s">
        <v>121</v>
      </c>
      <c r="G44" s="10">
        <f>ROUND(144.34*65,0)</f>
        <v>9382</v>
      </c>
      <c r="H44" s="10">
        <f>ROUND(144.34*65,0)</f>
        <v>9382</v>
      </c>
      <c r="I44" s="10"/>
      <c r="J44" s="10"/>
      <c r="K44" s="10"/>
      <c r="L44" s="10" t="s">
        <v>23</v>
      </c>
      <c r="M44" s="10"/>
    </row>
    <row r="45" ht="26" customHeight="1" spans="1:13">
      <c r="A45" s="16" t="s">
        <v>122</v>
      </c>
      <c r="B45" s="14" t="s">
        <v>123</v>
      </c>
      <c r="C45" s="10" t="s">
        <v>62</v>
      </c>
      <c r="D45" s="10" t="s">
        <v>20</v>
      </c>
      <c r="E45" s="10" t="s">
        <v>124</v>
      </c>
      <c r="F45" s="14" t="s">
        <v>125</v>
      </c>
      <c r="G45" s="10">
        <f>ROUND(131.344*65,0)</f>
        <v>8537</v>
      </c>
      <c r="H45" s="10">
        <f>ROUND(131.344*65,0)</f>
        <v>8537</v>
      </c>
      <c r="I45" s="10"/>
      <c r="J45" s="10"/>
      <c r="K45" s="10"/>
      <c r="L45" s="10" t="s">
        <v>23</v>
      </c>
      <c r="M45" s="10"/>
    </row>
    <row r="46" ht="26" customHeight="1" spans="1:13">
      <c r="A46" s="16" t="s">
        <v>126</v>
      </c>
      <c r="B46" s="14" t="s">
        <v>127</v>
      </c>
      <c r="C46" s="10" t="s">
        <v>62</v>
      </c>
      <c r="D46" s="10" t="s">
        <v>20</v>
      </c>
      <c r="E46" s="10" t="s">
        <v>128</v>
      </c>
      <c r="F46" s="14" t="s">
        <v>129</v>
      </c>
      <c r="G46" s="10">
        <f>ROUND(91.701*65,0)</f>
        <v>5961</v>
      </c>
      <c r="H46" s="10">
        <f>ROUND(91.701*65,0)</f>
        <v>5961</v>
      </c>
      <c r="I46" s="10"/>
      <c r="J46" s="10"/>
      <c r="K46" s="10"/>
      <c r="L46" s="10" t="s">
        <v>23</v>
      </c>
      <c r="M46" s="10"/>
    </row>
    <row r="47" ht="26" customHeight="1" spans="1:13">
      <c r="A47" s="16" t="s">
        <v>130</v>
      </c>
      <c r="B47" s="14" t="s">
        <v>131</v>
      </c>
      <c r="C47" s="10" t="s">
        <v>62</v>
      </c>
      <c r="D47" s="10" t="s">
        <v>20</v>
      </c>
      <c r="E47" s="10" t="s">
        <v>132</v>
      </c>
      <c r="F47" s="14" t="s">
        <v>133</v>
      </c>
      <c r="G47" s="10">
        <f>ROUND(57.011*65,0)</f>
        <v>3706</v>
      </c>
      <c r="H47" s="10">
        <f>ROUND(57.011*65,0)</f>
        <v>3706</v>
      </c>
      <c r="I47" s="10"/>
      <c r="J47" s="10"/>
      <c r="K47" s="10"/>
      <c r="L47" s="10" t="s">
        <v>23</v>
      </c>
      <c r="M47" s="10"/>
    </row>
    <row r="48" ht="26" customHeight="1" spans="1:13">
      <c r="A48" s="16" t="s">
        <v>134</v>
      </c>
      <c r="B48" s="14" t="s">
        <v>135</v>
      </c>
      <c r="C48" s="10" t="s">
        <v>62</v>
      </c>
      <c r="D48" s="10" t="s">
        <v>20</v>
      </c>
      <c r="E48" s="10" t="s">
        <v>136</v>
      </c>
      <c r="F48" s="14" t="s">
        <v>137</v>
      </c>
      <c r="G48" s="10">
        <f>ROUND(9.976*65,0)</f>
        <v>648</v>
      </c>
      <c r="H48" s="10">
        <f>ROUND(9.976*65,0)</f>
        <v>648</v>
      </c>
      <c r="I48" s="10"/>
      <c r="J48" s="10"/>
      <c r="K48" s="10"/>
      <c r="L48" s="10" t="s">
        <v>23</v>
      </c>
      <c r="M48" s="10"/>
    </row>
    <row r="49" ht="26" customHeight="1" spans="1:13">
      <c r="A49" s="16" t="s">
        <v>138</v>
      </c>
      <c r="B49" s="14" t="s">
        <v>139</v>
      </c>
      <c r="C49" s="10" t="s">
        <v>62</v>
      </c>
      <c r="D49" s="10" t="s">
        <v>20</v>
      </c>
      <c r="E49" s="10" t="s">
        <v>140</v>
      </c>
      <c r="F49" s="14" t="s">
        <v>141</v>
      </c>
      <c r="G49" s="10">
        <f>ROUND(11.504*65,0)</f>
        <v>748</v>
      </c>
      <c r="H49" s="10">
        <f>ROUND(11.504*65,0)</f>
        <v>748</v>
      </c>
      <c r="I49" s="10"/>
      <c r="J49" s="10"/>
      <c r="K49" s="10"/>
      <c r="L49" s="10" t="s">
        <v>23</v>
      </c>
      <c r="M49" s="10"/>
    </row>
    <row r="50" ht="26" customHeight="1" spans="1:13">
      <c r="A50" s="16" t="s">
        <v>142</v>
      </c>
      <c r="B50" s="14" t="s">
        <v>143</v>
      </c>
      <c r="C50" s="10" t="s">
        <v>62</v>
      </c>
      <c r="D50" s="10" t="s">
        <v>20</v>
      </c>
      <c r="E50" s="10" t="s">
        <v>144</v>
      </c>
      <c r="F50" s="14" t="s">
        <v>145</v>
      </c>
      <c r="G50" s="10">
        <f>ROUND(63.158*65,0)</f>
        <v>4105</v>
      </c>
      <c r="H50" s="10">
        <f>ROUND(63.158*65,0)</f>
        <v>4105</v>
      </c>
      <c r="I50" s="10"/>
      <c r="J50" s="10"/>
      <c r="K50" s="10"/>
      <c r="L50" s="10" t="s">
        <v>23</v>
      </c>
      <c r="M50" s="10"/>
    </row>
    <row r="51" ht="26" customHeight="1" spans="1:13">
      <c r="A51" s="16" t="s">
        <v>146</v>
      </c>
      <c r="B51" s="14" t="s">
        <v>147</v>
      </c>
      <c r="C51" s="10" t="s">
        <v>62</v>
      </c>
      <c r="D51" s="10" t="s">
        <v>20</v>
      </c>
      <c r="E51" s="10" t="s">
        <v>148</v>
      </c>
      <c r="F51" s="14" t="s">
        <v>149</v>
      </c>
      <c r="G51" s="10">
        <f>ROUND(31.547*65,0)</f>
        <v>2051</v>
      </c>
      <c r="H51" s="10">
        <f>ROUND(31.547*65,0)</f>
        <v>2051</v>
      </c>
      <c r="I51" s="10"/>
      <c r="J51" s="10"/>
      <c r="K51" s="10"/>
      <c r="L51" s="10" t="s">
        <v>23</v>
      </c>
      <c r="M51" s="10"/>
    </row>
    <row r="52" ht="26" customHeight="1" spans="1:13">
      <c r="A52" s="16" t="s">
        <v>150</v>
      </c>
      <c r="B52" s="14" t="s">
        <v>151</v>
      </c>
      <c r="C52" s="10" t="s">
        <v>62</v>
      </c>
      <c r="D52" s="10" t="s">
        <v>20</v>
      </c>
      <c r="E52" s="10" t="s">
        <v>152</v>
      </c>
      <c r="F52" s="14" t="s">
        <v>153</v>
      </c>
      <c r="G52" s="10">
        <f>ROUND(42.661*65,0)</f>
        <v>2773</v>
      </c>
      <c r="H52" s="10">
        <f>ROUND(42.661*65,0)</f>
        <v>2773</v>
      </c>
      <c r="I52" s="10"/>
      <c r="J52" s="10"/>
      <c r="K52" s="10"/>
      <c r="L52" s="10" t="s">
        <v>23</v>
      </c>
      <c r="M52" s="10"/>
    </row>
    <row r="53" ht="26" customHeight="1" spans="1:13">
      <c r="A53" s="16" t="s">
        <v>154</v>
      </c>
      <c r="B53" s="14" t="s">
        <v>155</v>
      </c>
      <c r="C53" s="10" t="s">
        <v>62</v>
      </c>
      <c r="D53" s="10" t="s">
        <v>20</v>
      </c>
      <c r="E53" s="10" t="s">
        <v>156</v>
      </c>
      <c r="F53" s="14" t="s">
        <v>157</v>
      </c>
      <c r="G53" s="10">
        <f>ROUND(56.776*65,0)</f>
        <v>3690</v>
      </c>
      <c r="H53" s="10">
        <f>ROUND(56.776*65,0)</f>
        <v>3690</v>
      </c>
      <c r="I53" s="10"/>
      <c r="J53" s="10"/>
      <c r="K53" s="10"/>
      <c r="L53" s="10" t="s">
        <v>23</v>
      </c>
      <c r="M53" s="10"/>
    </row>
    <row r="54" ht="26" customHeight="1" spans="1:13">
      <c r="A54" s="10">
        <v>29</v>
      </c>
      <c r="B54" s="14" t="s">
        <v>158</v>
      </c>
      <c r="C54" s="10" t="s">
        <v>62</v>
      </c>
      <c r="D54" s="10" t="s">
        <v>159</v>
      </c>
      <c r="E54" s="10" t="s">
        <v>49</v>
      </c>
      <c r="F54" s="14" t="s">
        <v>160</v>
      </c>
      <c r="G54" s="10">
        <f t="shared" ref="G54:K54" si="9">SUM(G55:G65)</f>
        <v>16038</v>
      </c>
      <c r="H54" s="10">
        <f t="shared" si="9"/>
        <v>16038</v>
      </c>
      <c r="I54" s="10">
        <f t="shared" si="9"/>
        <v>0</v>
      </c>
      <c r="J54" s="10">
        <f t="shared" si="9"/>
        <v>0</v>
      </c>
      <c r="K54" s="10">
        <f t="shared" si="9"/>
        <v>0</v>
      </c>
      <c r="L54" s="10" t="s">
        <v>23</v>
      </c>
      <c r="M54" s="10"/>
    </row>
    <row r="55" ht="26" customHeight="1" spans="1:13">
      <c r="A55" s="16" t="s">
        <v>115</v>
      </c>
      <c r="B55" s="14" t="s">
        <v>161</v>
      </c>
      <c r="C55" s="10" t="s">
        <v>62</v>
      </c>
      <c r="D55" s="10" t="s">
        <v>159</v>
      </c>
      <c r="E55" s="10" t="s">
        <v>21</v>
      </c>
      <c r="F55" s="14" t="s">
        <v>162</v>
      </c>
      <c r="G55" s="10">
        <f>ROUND(26.466*60,0)</f>
        <v>1588</v>
      </c>
      <c r="H55" s="10">
        <f>ROUND(26.466*60,0)</f>
        <v>1588</v>
      </c>
      <c r="I55" s="10"/>
      <c r="J55" s="10"/>
      <c r="K55" s="10"/>
      <c r="L55" s="10" t="s">
        <v>23</v>
      </c>
      <c r="M55" s="10"/>
    </row>
    <row r="56" ht="26" customHeight="1" spans="1:13">
      <c r="A56" s="16" t="s">
        <v>118</v>
      </c>
      <c r="B56" s="14" t="s">
        <v>163</v>
      </c>
      <c r="C56" s="10" t="s">
        <v>62</v>
      </c>
      <c r="D56" s="10" t="s">
        <v>159</v>
      </c>
      <c r="E56" s="10" t="s">
        <v>120</v>
      </c>
      <c r="F56" s="14" t="s">
        <v>164</v>
      </c>
      <c r="G56" s="10">
        <f>ROUND(36.602*60,0)</f>
        <v>2196</v>
      </c>
      <c r="H56" s="10">
        <f>ROUND(36.602*60,0)</f>
        <v>2196</v>
      </c>
      <c r="I56" s="10"/>
      <c r="J56" s="10"/>
      <c r="K56" s="10"/>
      <c r="L56" s="10" t="s">
        <v>23</v>
      </c>
      <c r="M56" s="10"/>
    </row>
    <row r="57" ht="26" customHeight="1" spans="1:13">
      <c r="A57" s="16" t="s">
        <v>122</v>
      </c>
      <c r="B57" s="14" t="s">
        <v>165</v>
      </c>
      <c r="C57" s="10" t="s">
        <v>62</v>
      </c>
      <c r="D57" s="10" t="s">
        <v>159</v>
      </c>
      <c r="E57" s="10" t="s">
        <v>124</v>
      </c>
      <c r="F57" s="14" t="s">
        <v>166</v>
      </c>
      <c r="G57" s="10">
        <f>ROUND(33.442*60,0)</f>
        <v>2007</v>
      </c>
      <c r="H57" s="10">
        <f>ROUND(33.442*60,0)</f>
        <v>2007</v>
      </c>
      <c r="I57" s="10"/>
      <c r="J57" s="10"/>
      <c r="K57" s="10"/>
      <c r="L57" s="10" t="s">
        <v>23</v>
      </c>
      <c r="M57" s="10"/>
    </row>
    <row r="58" ht="26" customHeight="1" spans="1:13">
      <c r="A58" s="16" t="s">
        <v>126</v>
      </c>
      <c r="B58" s="14" t="s">
        <v>167</v>
      </c>
      <c r="C58" s="10" t="s">
        <v>62</v>
      </c>
      <c r="D58" s="10" t="s">
        <v>159</v>
      </c>
      <c r="E58" s="10" t="s">
        <v>128</v>
      </c>
      <c r="F58" s="14" t="s">
        <v>168</v>
      </c>
      <c r="G58" s="10">
        <f>ROUND(12.491*60,0)</f>
        <v>749</v>
      </c>
      <c r="H58" s="10">
        <f>ROUND(12.491*60,0)</f>
        <v>749</v>
      </c>
      <c r="I58" s="10"/>
      <c r="J58" s="10"/>
      <c r="K58" s="10"/>
      <c r="L58" s="10" t="s">
        <v>23</v>
      </c>
      <c r="M58" s="10"/>
    </row>
    <row r="59" ht="26" customHeight="1" spans="1:13">
      <c r="A59" s="16" t="s">
        <v>130</v>
      </c>
      <c r="B59" s="14" t="s">
        <v>169</v>
      </c>
      <c r="C59" s="10" t="s">
        <v>62</v>
      </c>
      <c r="D59" s="10" t="s">
        <v>159</v>
      </c>
      <c r="E59" s="10" t="s">
        <v>132</v>
      </c>
      <c r="F59" s="14" t="s">
        <v>170</v>
      </c>
      <c r="G59" s="10">
        <f>ROUND(15.114*60,0)</f>
        <v>907</v>
      </c>
      <c r="H59" s="10">
        <f>ROUND(15.114*60,0)</f>
        <v>907</v>
      </c>
      <c r="I59" s="10"/>
      <c r="J59" s="10"/>
      <c r="K59" s="10"/>
      <c r="L59" s="10" t="s">
        <v>23</v>
      </c>
      <c r="M59" s="10"/>
    </row>
    <row r="60" ht="26" customHeight="1" spans="1:13">
      <c r="A60" s="16" t="s">
        <v>134</v>
      </c>
      <c r="B60" s="14" t="s">
        <v>171</v>
      </c>
      <c r="C60" s="10" t="s">
        <v>62</v>
      </c>
      <c r="D60" s="10" t="s">
        <v>159</v>
      </c>
      <c r="E60" s="10" t="s">
        <v>136</v>
      </c>
      <c r="F60" s="14" t="s">
        <v>172</v>
      </c>
      <c r="G60" s="10">
        <f>ROUND(9.1*60,0)</f>
        <v>546</v>
      </c>
      <c r="H60" s="10">
        <f>ROUND(9.1*60,0)</f>
        <v>546</v>
      </c>
      <c r="I60" s="10"/>
      <c r="J60" s="10"/>
      <c r="K60" s="10"/>
      <c r="L60" s="10" t="s">
        <v>23</v>
      </c>
      <c r="M60" s="10"/>
    </row>
    <row r="61" ht="26" customHeight="1" spans="1:13">
      <c r="A61" s="16" t="s">
        <v>138</v>
      </c>
      <c r="B61" s="14" t="s">
        <v>173</v>
      </c>
      <c r="C61" s="10" t="s">
        <v>62</v>
      </c>
      <c r="D61" s="10" t="s">
        <v>159</v>
      </c>
      <c r="E61" s="10" t="s">
        <v>140</v>
      </c>
      <c r="F61" s="14" t="s">
        <v>174</v>
      </c>
      <c r="G61" s="10">
        <f>ROUND(6.274*60,0)</f>
        <v>376</v>
      </c>
      <c r="H61" s="10">
        <f>ROUND(6.274*60,0)</f>
        <v>376</v>
      </c>
      <c r="I61" s="10"/>
      <c r="J61" s="10"/>
      <c r="K61" s="10"/>
      <c r="L61" s="10" t="s">
        <v>23</v>
      </c>
      <c r="M61" s="10"/>
    </row>
    <row r="62" ht="26" customHeight="1" spans="1:13">
      <c r="A62" s="16" t="s">
        <v>142</v>
      </c>
      <c r="B62" s="14" t="s">
        <v>175</v>
      </c>
      <c r="C62" s="10" t="s">
        <v>62</v>
      </c>
      <c r="D62" s="10" t="s">
        <v>159</v>
      </c>
      <c r="E62" s="10" t="s">
        <v>144</v>
      </c>
      <c r="F62" s="14" t="s">
        <v>176</v>
      </c>
      <c r="G62" s="10">
        <f>ROUND(2.847*60,0)</f>
        <v>171</v>
      </c>
      <c r="H62" s="10">
        <f>ROUND(2.847*60,0)</f>
        <v>171</v>
      </c>
      <c r="I62" s="10"/>
      <c r="J62" s="10"/>
      <c r="K62" s="10"/>
      <c r="L62" s="10" t="s">
        <v>23</v>
      </c>
      <c r="M62" s="10"/>
    </row>
    <row r="63" ht="26" customHeight="1" spans="1:13">
      <c r="A63" s="16" t="s">
        <v>146</v>
      </c>
      <c r="B63" s="14" t="s">
        <v>177</v>
      </c>
      <c r="C63" s="10" t="s">
        <v>62</v>
      </c>
      <c r="D63" s="10" t="s">
        <v>159</v>
      </c>
      <c r="E63" s="10" t="s">
        <v>148</v>
      </c>
      <c r="F63" s="14" t="s">
        <v>178</v>
      </c>
      <c r="G63" s="10">
        <f>ROUND(25.512*60,0)</f>
        <v>1531</v>
      </c>
      <c r="H63" s="10">
        <f>ROUND(25.512*60,0)</f>
        <v>1531</v>
      </c>
      <c r="I63" s="10"/>
      <c r="J63" s="10"/>
      <c r="K63" s="10"/>
      <c r="L63" s="10" t="s">
        <v>23</v>
      </c>
      <c r="M63" s="10"/>
    </row>
    <row r="64" ht="26" customHeight="1" spans="1:13">
      <c r="A64" s="16" t="s">
        <v>150</v>
      </c>
      <c r="B64" s="14" t="s">
        <v>179</v>
      </c>
      <c r="C64" s="10" t="s">
        <v>62</v>
      </c>
      <c r="D64" s="10" t="s">
        <v>159</v>
      </c>
      <c r="E64" s="10" t="s">
        <v>152</v>
      </c>
      <c r="F64" s="14" t="s">
        <v>153</v>
      </c>
      <c r="G64" s="10">
        <f>ROUND(42.661*60,0)</f>
        <v>2560</v>
      </c>
      <c r="H64" s="10">
        <f>ROUND(42.661*60,0)</f>
        <v>2560</v>
      </c>
      <c r="I64" s="10"/>
      <c r="J64" s="10"/>
      <c r="K64" s="10"/>
      <c r="L64" s="10" t="s">
        <v>23</v>
      </c>
      <c r="M64" s="10"/>
    </row>
    <row r="65" ht="26" customHeight="1" spans="1:13">
      <c r="A65" s="16" t="s">
        <v>154</v>
      </c>
      <c r="B65" s="14" t="s">
        <v>180</v>
      </c>
      <c r="C65" s="10" t="s">
        <v>62</v>
      </c>
      <c r="D65" s="10" t="s">
        <v>159</v>
      </c>
      <c r="E65" s="10" t="s">
        <v>156</v>
      </c>
      <c r="F65" s="14" t="s">
        <v>157</v>
      </c>
      <c r="G65" s="10">
        <f>ROUND(56.776*60,0)</f>
        <v>3407</v>
      </c>
      <c r="H65" s="10">
        <f>ROUND(56.776*60,0)</f>
        <v>3407</v>
      </c>
      <c r="I65" s="10"/>
      <c r="J65" s="10"/>
      <c r="K65" s="10"/>
      <c r="L65" s="10" t="s">
        <v>23</v>
      </c>
      <c r="M65" s="10"/>
    </row>
    <row r="66" spans="1:13">
      <c r="A66" s="10"/>
      <c r="B66" s="14" t="s">
        <v>181</v>
      </c>
      <c r="C66" s="10"/>
      <c r="D66" s="10"/>
      <c r="E66" s="10"/>
      <c r="F66" s="14"/>
      <c r="G66" s="10">
        <f t="shared" ref="G66:K66" si="10">SUM(G67:G68)</f>
        <v>11424</v>
      </c>
      <c r="H66" s="10">
        <f t="shared" si="10"/>
        <v>11424</v>
      </c>
      <c r="I66" s="10">
        <f t="shared" si="10"/>
        <v>0</v>
      </c>
      <c r="J66" s="10">
        <f t="shared" si="10"/>
        <v>0</v>
      </c>
      <c r="K66" s="10">
        <f t="shared" si="10"/>
        <v>0</v>
      </c>
      <c r="L66" s="10"/>
      <c r="M66" s="10"/>
    </row>
    <row r="67" ht="26" customHeight="1" spans="1:13">
      <c r="A67" s="10">
        <v>30</v>
      </c>
      <c r="B67" s="14" t="s">
        <v>182</v>
      </c>
      <c r="C67" s="10" t="s">
        <v>62</v>
      </c>
      <c r="D67" s="10">
        <v>2021</v>
      </c>
      <c r="E67" s="10" t="s">
        <v>49</v>
      </c>
      <c r="F67" s="14" t="s">
        <v>183</v>
      </c>
      <c r="G67" s="10">
        <v>924</v>
      </c>
      <c r="H67" s="10">
        <v>924</v>
      </c>
      <c r="I67" s="10"/>
      <c r="J67" s="10"/>
      <c r="K67" s="10"/>
      <c r="L67" s="10" t="s">
        <v>23</v>
      </c>
      <c r="M67" s="10"/>
    </row>
    <row r="68" ht="26" customHeight="1" spans="1:13">
      <c r="A68" s="10">
        <v>31</v>
      </c>
      <c r="B68" s="14" t="s">
        <v>184</v>
      </c>
      <c r="C68" s="10" t="s">
        <v>62</v>
      </c>
      <c r="D68" s="10" t="s">
        <v>20</v>
      </c>
      <c r="E68" s="10" t="s">
        <v>49</v>
      </c>
      <c r="F68" s="14" t="s">
        <v>185</v>
      </c>
      <c r="G68" s="10">
        <v>10500</v>
      </c>
      <c r="H68" s="10">
        <v>10500</v>
      </c>
      <c r="I68" s="10"/>
      <c r="J68" s="10"/>
      <c r="K68" s="10"/>
      <c r="L68" s="10" t="s">
        <v>23</v>
      </c>
      <c r="M68" s="10"/>
    </row>
    <row r="69" spans="1:13">
      <c r="A69" s="10"/>
      <c r="B69" s="14" t="s">
        <v>186</v>
      </c>
      <c r="C69" s="10"/>
      <c r="D69" s="10"/>
      <c r="E69" s="10"/>
      <c r="F69" s="14"/>
      <c r="G69" s="10">
        <f t="shared" ref="G69:K69" si="11">SUM(G70:G71)</f>
        <v>8000</v>
      </c>
      <c r="H69" s="10">
        <f t="shared" si="11"/>
        <v>8000</v>
      </c>
      <c r="I69" s="10">
        <f t="shared" si="11"/>
        <v>0</v>
      </c>
      <c r="J69" s="10">
        <f t="shared" si="11"/>
        <v>0</v>
      </c>
      <c r="K69" s="10">
        <f t="shared" si="11"/>
        <v>0</v>
      </c>
      <c r="L69" s="10"/>
      <c r="M69" s="10"/>
    </row>
    <row r="70" ht="33" customHeight="1" spans="1:13">
      <c r="A70" s="10">
        <v>32</v>
      </c>
      <c r="B70" s="14" t="s">
        <v>187</v>
      </c>
      <c r="C70" s="10" t="s">
        <v>19</v>
      </c>
      <c r="D70" s="10" t="s">
        <v>90</v>
      </c>
      <c r="E70" s="10" t="s">
        <v>21</v>
      </c>
      <c r="F70" s="14" t="s">
        <v>188</v>
      </c>
      <c r="G70" s="10">
        <v>4800</v>
      </c>
      <c r="H70" s="10">
        <v>4800</v>
      </c>
      <c r="I70" s="10"/>
      <c r="J70" s="10"/>
      <c r="K70" s="10"/>
      <c r="L70" s="10" t="s">
        <v>23</v>
      </c>
      <c r="M70" s="10"/>
    </row>
    <row r="71" ht="25" customHeight="1" spans="1:13">
      <c r="A71" s="10">
        <v>33</v>
      </c>
      <c r="B71" s="14" t="s">
        <v>189</v>
      </c>
      <c r="C71" s="10" t="s">
        <v>62</v>
      </c>
      <c r="D71" s="10" t="s">
        <v>190</v>
      </c>
      <c r="E71" s="10" t="s">
        <v>128</v>
      </c>
      <c r="F71" s="14" t="s">
        <v>191</v>
      </c>
      <c r="G71" s="10">
        <v>3200</v>
      </c>
      <c r="H71" s="10">
        <v>3200</v>
      </c>
      <c r="I71" s="10"/>
      <c r="J71" s="10"/>
      <c r="K71" s="10"/>
      <c r="L71" s="10" t="s">
        <v>23</v>
      </c>
      <c r="M71" s="10"/>
    </row>
    <row r="72" spans="1:13">
      <c r="A72" s="10"/>
      <c r="B72" s="14" t="s">
        <v>192</v>
      </c>
      <c r="C72" s="10"/>
      <c r="D72" s="10"/>
      <c r="E72" s="10"/>
      <c r="F72" s="14"/>
      <c r="G72" s="10">
        <f t="shared" ref="G72:K72" si="12">SUM(G73:G80)</f>
        <v>107000</v>
      </c>
      <c r="H72" s="10">
        <f t="shared" si="12"/>
        <v>19200</v>
      </c>
      <c r="I72" s="10">
        <f t="shared" si="12"/>
        <v>77800</v>
      </c>
      <c r="J72" s="10">
        <f t="shared" si="12"/>
        <v>0</v>
      </c>
      <c r="K72" s="10">
        <f t="shared" si="12"/>
        <v>10000</v>
      </c>
      <c r="L72" s="10"/>
      <c r="M72" s="10"/>
    </row>
    <row r="73" ht="26" customHeight="1" spans="1:13">
      <c r="A73" s="10">
        <v>34</v>
      </c>
      <c r="B73" s="14" t="s">
        <v>193</v>
      </c>
      <c r="C73" s="10" t="s">
        <v>19</v>
      </c>
      <c r="D73" s="10" t="s">
        <v>20</v>
      </c>
      <c r="E73" s="10" t="s">
        <v>21</v>
      </c>
      <c r="F73" s="14" t="s">
        <v>194</v>
      </c>
      <c r="G73" s="10">
        <v>40000</v>
      </c>
      <c r="H73" s="10"/>
      <c r="I73" s="10">
        <v>30000</v>
      </c>
      <c r="J73" s="10"/>
      <c r="K73" s="10">
        <v>10000</v>
      </c>
      <c r="L73" s="10" t="s">
        <v>23</v>
      </c>
      <c r="M73" s="10"/>
    </row>
    <row r="74" ht="26" customHeight="1" spans="1:13">
      <c r="A74" s="10">
        <v>35</v>
      </c>
      <c r="B74" s="14" t="s">
        <v>195</v>
      </c>
      <c r="C74" s="10" t="s">
        <v>62</v>
      </c>
      <c r="D74" s="10" t="s">
        <v>196</v>
      </c>
      <c r="E74" s="10" t="s">
        <v>140</v>
      </c>
      <c r="F74" s="14" t="s">
        <v>197</v>
      </c>
      <c r="G74" s="10">
        <v>1000</v>
      </c>
      <c r="H74" s="10">
        <v>1000</v>
      </c>
      <c r="I74" s="10"/>
      <c r="J74" s="10"/>
      <c r="K74" s="10"/>
      <c r="L74" s="10" t="s">
        <v>23</v>
      </c>
      <c r="M74" s="10"/>
    </row>
    <row r="75" ht="26" customHeight="1" spans="1:13">
      <c r="A75" s="10">
        <v>36</v>
      </c>
      <c r="B75" s="14" t="s">
        <v>198</v>
      </c>
      <c r="C75" s="10" t="s">
        <v>62</v>
      </c>
      <c r="D75" s="10" t="s">
        <v>90</v>
      </c>
      <c r="E75" s="10" t="s">
        <v>124</v>
      </c>
      <c r="F75" s="14" t="s">
        <v>197</v>
      </c>
      <c r="G75" s="10">
        <v>1000</v>
      </c>
      <c r="H75" s="10">
        <v>1000</v>
      </c>
      <c r="I75" s="10"/>
      <c r="J75" s="10"/>
      <c r="K75" s="10"/>
      <c r="L75" s="10" t="s">
        <v>23</v>
      </c>
      <c r="M75" s="10"/>
    </row>
    <row r="76" ht="26" customHeight="1" spans="1:13">
      <c r="A76" s="10">
        <v>37</v>
      </c>
      <c r="B76" s="14" t="s">
        <v>199</v>
      </c>
      <c r="C76" s="10" t="s">
        <v>62</v>
      </c>
      <c r="D76" s="10" t="s">
        <v>196</v>
      </c>
      <c r="E76" s="10" t="s">
        <v>128</v>
      </c>
      <c r="F76" s="14" t="s">
        <v>197</v>
      </c>
      <c r="G76" s="10">
        <v>1000</v>
      </c>
      <c r="H76" s="10">
        <v>1000</v>
      </c>
      <c r="I76" s="10"/>
      <c r="J76" s="10"/>
      <c r="K76" s="10"/>
      <c r="L76" s="10" t="s">
        <v>23</v>
      </c>
      <c r="M76" s="10"/>
    </row>
    <row r="77" ht="26" customHeight="1" spans="1:13">
      <c r="A77" s="10">
        <v>38</v>
      </c>
      <c r="B77" s="14" t="s">
        <v>200</v>
      </c>
      <c r="C77" s="10" t="s">
        <v>62</v>
      </c>
      <c r="D77" s="10" t="s">
        <v>98</v>
      </c>
      <c r="E77" s="10" t="s">
        <v>120</v>
      </c>
      <c r="F77" s="14" t="s">
        <v>197</v>
      </c>
      <c r="G77" s="10">
        <v>1000</v>
      </c>
      <c r="H77" s="10">
        <v>1000</v>
      </c>
      <c r="I77" s="10"/>
      <c r="J77" s="10"/>
      <c r="K77" s="10"/>
      <c r="L77" s="10" t="s">
        <v>23</v>
      </c>
      <c r="M77" s="10"/>
    </row>
    <row r="78" ht="26" customHeight="1" spans="1:13">
      <c r="A78" s="10">
        <v>39</v>
      </c>
      <c r="B78" s="14" t="s">
        <v>201</v>
      </c>
      <c r="C78" s="10" t="s">
        <v>19</v>
      </c>
      <c r="D78" s="10" t="s">
        <v>20</v>
      </c>
      <c r="E78" s="10" t="s">
        <v>21</v>
      </c>
      <c r="F78" s="14" t="s">
        <v>202</v>
      </c>
      <c r="G78" s="10">
        <v>27000</v>
      </c>
      <c r="H78" s="10">
        <v>7000</v>
      </c>
      <c r="I78" s="10">
        <v>20000</v>
      </c>
      <c r="J78" s="10"/>
      <c r="K78" s="10"/>
      <c r="L78" s="10" t="s">
        <v>203</v>
      </c>
      <c r="M78" s="10"/>
    </row>
    <row r="79" ht="26" customHeight="1" spans="1:13">
      <c r="A79" s="10">
        <v>40</v>
      </c>
      <c r="B79" s="14" t="s">
        <v>204</v>
      </c>
      <c r="C79" s="10" t="s">
        <v>19</v>
      </c>
      <c r="D79" s="10" t="s">
        <v>190</v>
      </c>
      <c r="E79" s="10" t="s">
        <v>49</v>
      </c>
      <c r="F79" s="14" t="s">
        <v>205</v>
      </c>
      <c r="G79" s="10">
        <v>20000</v>
      </c>
      <c r="H79" s="10">
        <v>5000</v>
      </c>
      <c r="I79" s="10">
        <v>15000</v>
      </c>
      <c r="J79" s="10"/>
      <c r="K79" s="10"/>
      <c r="L79" s="10" t="s">
        <v>23</v>
      </c>
      <c r="M79" s="10"/>
    </row>
    <row r="80" ht="26" customHeight="1" spans="1:13">
      <c r="A80" s="10">
        <v>41</v>
      </c>
      <c r="B80" s="14" t="s">
        <v>206</v>
      </c>
      <c r="C80" s="10" t="s">
        <v>19</v>
      </c>
      <c r="D80" s="10" t="s">
        <v>207</v>
      </c>
      <c r="E80" s="10" t="s">
        <v>49</v>
      </c>
      <c r="F80" s="14" t="s">
        <v>208</v>
      </c>
      <c r="G80" s="10">
        <v>16000</v>
      </c>
      <c r="H80" s="10">
        <v>3200</v>
      </c>
      <c r="I80" s="10">
        <v>12800</v>
      </c>
      <c r="J80" s="10"/>
      <c r="K80" s="10"/>
      <c r="L80" s="10" t="s">
        <v>23</v>
      </c>
      <c r="M80" s="10"/>
    </row>
    <row r="81" spans="1:13">
      <c r="A81" s="10"/>
      <c r="B81" s="14" t="s">
        <v>209</v>
      </c>
      <c r="C81" s="10"/>
      <c r="D81" s="10"/>
      <c r="E81" s="10"/>
      <c r="F81" s="14"/>
      <c r="G81" s="10">
        <f t="shared" ref="G81:K81" si="13">SUM(G82:G84)</f>
        <v>74000</v>
      </c>
      <c r="H81" s="10">
        <f t="shared" si="13"/>
        <v>14000</v>
      </c>
      <c r="I81" s="10">
        <f t="shared" si="13"/>
        <v>50000</v>
      </c>
      <c r="J81" s="10">
        <f t="shared" si="13"/>
        <v>10000</v>
      </c>
      <c r="K81" s="10">
        <f t="shared" si="13"/>
        <v>0</v>
      </c>
      <c r="L81" s="10"/>
      <c r="M81" s="10"/>
    </row>
    <row r="82" ht="26" customHeight="1" spans="1:13">
      <c r="A82" s="10">
        <v>42</v>
      </c>
      <c r="B82" s="14" t="s">
        <v>210</v>
      </c>
      <c r="C82" s="10" t="s">
        <v>19</v>
      </c>
      <c r="D82" s="10" t="s">
        <v>20</v>
      </c>
      <c r="E82" s="10" t="s">
        <v>49</v>
      </c>
      <c r="F82" s="14" t="s">
        <v>211</v>
      </c>
      <c r="G82" s="10">
        <v>50000</v>
      </c>
      <c r="H82" s="10">
        <v>5000</v>
      </c>
      <c r="I82" s="10">
        <v>40000</v>
      </c>
      <c r="J82" s="10">
        <v>5000</v>
      </c>
      <c r="K82" s="10"/>
      <c r="L82" s="10" t="s">
        <v>23</v>
      </c>
      <c r="M82" s="10"/>
    </row>
    <row r="83" ht="26" customHeight="1" spans="1:13">
      <c r="A83" s="10">
        <v>43</v>
      </c>
      <c r="B83" s="14" t="s">
        <v>212</v>
      </c>
      <c r="C83" s="10" t="s">
        <v>19</v>
      </c>
      <c r="D83" s="10" t="s">
        <v>20</v>
      </c>
      <c r="E83" s="10" t="s">
        <v>49</v>
      </c>
      <c r="F83" s="14" t="s">
        <v>213</v>
      </c>
      <c r="G83" s="10">
        <v>20000</v>
      </c>
      <c r="H83" s="10">
        <v>5000</v>
      </c>
      <c r="I83" s="10">
        <v>10000</v>
      </c>
      <c r="J83" s="10">
        <v>5000</v>
      </c>
      <c r="K83" s="10"/>
      <c r="L83" s="10" t="s">
        <v>23</v>
      </c>
      <c r="M83" s="10"/>
    </row>
    <row r="84" ht="26" customHeight="1" spans="1:13">
      <c r="A84" s="10">
        <v>44</v>
      </c>
      <c r="B84" s="14" t="s">
        <v>214</v>
      </c>
      <c r="C84" s="10" t="s">
        <v>62</v>
      </c>
      <c r="D84" s="10" t="s">
        <v>207</v>
      </c>
      <c r="E84" s="10" t="s">
        <v>49</v>
      </c>
      <c r="F84" s="14" t="s">
        <v>215</v>
      </c>
      <c r="G84" s="10">
        <v>4000</v>
      </c>
      <c r="H84" s="10">
        <v>4000</v>
      </c>
      <c r="I84" s="10"/>
      <c r="J84" s="10"/>
      <c r="K84" s="10"/>
      <c r="L84" s="10" t="s">
        <v>23</v>
      </c>
      <c r="M84" s="10"/>
    </row>
    <row r="85" spans="1:13">
      <c r="A85" s="10"/>
      <c r="B85" s="14" t="s">
        <v>216</v>
      </c>
      <c r="C85" s="10"/>
      <c r="D85" s="10"/>
      <c r="E85" s="10"/>
      <c r="F85" s="14"/>
      <c r="G85" s="10">
        <f t="shared" ref="G85:K85" si="14">G86</f>
        <v>1000</v>
      </c>
      <c r="H85" s="10">
        <f t="shared" si="14"/>
        <v>1000</v>
      </c>
      <c r="I85" s="10">
        <f t="shared" si="14"/>
        <v>0</v>
      </c>
      <c r="J85" s="10">
        <f t="shared" si="14"/>
        <v>0</v>
      </c>
      <c r="K85" s="10">
        <f t="shared" si="14"/>
        <v>0</v>
      </c>
      <c r="L85" s="10"/>
      <c r="M85" s="10"/>
    </row>
    <row r="86" ht="26" customHeight="1" spans="1:13">
      <c r="A86" s="10">
        <v>45</v>
      </c>
      <c r="B86" s="14" t="s">
        <v>217</v>
      </c>
      <c r="C86" s="10" t="s">
        <v>19</v>
      </c>
      <c r="D86" s="10" t="s">
        <v>218</v>
      </c>
      <c r="E86" s="10" t="s">
        <v>21</v>
      </c>
      <c r="F86" s="14" t="s">
        <v>219</v>
      </c>
      <c r="G86" s="10">
        <v>1000</v>
      </c>
      <c r="H86" s="10">
        <v>1000</v>
      </c>
      <c r="I86" s="10"/>
      <c r="J86" s="10"/>
      <c r="K86" s="10"/>
      <c r="L86" s="10" t="s">
        <v>23</v>
      </c>
      <c r="M86" s="10"/>
    </row>
    <row r="87" spans="1:13">
      <c r="A87" s="10"/>
      <c r="B87" s="14" t="s">
        <v>220</v>
      </c>
      <c r="C87" s="10"/>
      <c r="D87" s="10"/>
      <c r="E87" s="10"/>
      <c r="F87" s="14"/>
      <c r="G87" s="10">
        <f>SUM(G88:G216)</f>
        <v>731556.82</v>
      </c>
      <c r="H87" s="10">
        <f t="shared" ref="G87:K87" si="15">SUM(H88:H216)</f>
        <v>731556.82</v>
      </c>
      <c r="I87" s="10">
        <f t="shared" si="15"/>
        <v>0</v>
      </c>
      <c r="J87" s="10">
        <f t="shared" si="15"/>
        <v>0</v>
      </c>
      <c r="K87" s="10">
        <f t="shared" si="15"/>
        <v>0</v>
      </c>
      <c r="L87" s="10"/>
      <c r="M87" s="10"/>
    </row>
    <row r="88" ht="35" customHeight="1" spans="1:13">
      <c r="A88" s="10">
        <v>46</v>
      </c>
      <c r="B88" s="14" t="s">
        <v>221</v>
      </c>
      <c r="C88" s="10" t="s">
        <v>19</v>
      </c>
      <c r="D88" s="10" t="s">
        <v>20</v>
      </c>
      <c r="E88" s="10" t="s">
        <v>152</v>
      </c>
      <c r="F88" s="14" t="s">
        <v>222</v>
      </c>
      <c r="G88" s="10">
        <v>290</v>
      </c>
      <c r="H88" s="10">
        <v>290</v>
      </c>
      <c r="I88" s="10"/>
      <c r="J88" s="10"/>
      <c r="K88" s="10"/>
      <c r="L88" s="10" t="s">
        <v>223</v>
      </c>
      <c r="M88" s="10"/>
    </row>
    <row r="89" ht="35" customHeight="1" spans="1:13">
      <c r="A89" s="10">
        <v>47</v>
      </c>
      <c r="B89" s="14" t="s">
        <v>224</v>
      </c>
      <c r="C89" s="10" t="s">
        <v>19</v>
      </c>
      <c r="D89" s="10" t="s">
        <v>20</v>
      </c>
      <c r="E89" s="10" t="s">
        <v>152</v>
      </c>
      <c r="F89" s="14" t="s">
        <v>225</v>
      </c>
      <c r="G89" s="10">
        <v>460</v>
      </c>
      <c r="H89" s="10">
        <v>460</v>
      </c>
      <c r="I89" s="10"/>
      <c r="J89" s="10"/>
      <c r="K89" s="10"/>
      <c r="L89" s="10" t="s">
        <v>223</v>
      </c>
      <c r="M89" s="10"/>
    </row>
    <row r="90" ht="25" customHeight="1" spans="1:13">
      <c r="A90" s="10">
        <v>48</v>
      </c>
      <c r="B90" s="14" t="s">
        <v>226</v>
      </c>
      <c r="C90" s="10" t="s">
        <v>19</v>
      </c>
      <c r="D90" s="10" t="s">
        <v>20</v>
      </c>
      <c r="E90" s="10" t="s">
        <v>152</v>
      </c>
      <c r="F90" s="14" t="s">
        <v>227</v>
      </c>
      <c r="G90" s="10">
        <v>4707</v>
      </c>
      <c r="H90" s="10">
        <v>4707</v>
      </c>
      <c r="I90" s="10"/>
      <c r="J90" s="10"/>
      <c r="K90" s="10"/>
      <c r="L90" s="10" t="s">
        <v>223</v>
      </c>
      <c r="M90" s="10"/>
    </row>
    <row r="91" ht="34" customHeight="1" spans="1:13">
      <c r="A91" s="10">
        <v>49</v>
      </c>
      <c r="B91" s="14" t="s">
        <v>228</v>
      </c>
      <c r="C91" s="10" t="s">
        <v>19</v>
      </c>
      <c r="D91" s="10" t="s">
        <v>20</v>
      </c>
      <c r="E91" s="10" t="s">
        <v>152</v>
      </c>
      <c r="F91" s="14" t="s">
        <v>229</v>
      </c>
      <c r="G91" s="10">
        <v>660</v>
      </c>
      <c r="H91" s="10">
        <v>660</v>
      </c>
      <c r="I91" s="10"/>
      <c r="J91" s="10"/>
      <c r="K91" s="10"/>
      <c r="L91" s="10" t="s">
        <v>223</v>
      </c>
      <c r="M91" s="10"/>
    </row>
    <row r="92" ht="36" customHeight="1" spans="1:13">
      <c r="A92" s="10">
        <v>50</v>
      </c>
      <c r="B92" s="14" t="s">
        <v>230</v>
      </c>
      <c r="C92" s="10" t="s">
        <v>19</v>
      </c>
      <c r="D92" s="10" t="s">
        <v>20</v>
      </c>
      <c r="E92" s="10" t="s">
        <v>152</v>
      </c>
      <c r="F92" s="14" t="s">
        <v>231</v>
      </c>
      <c r="G92" s="10">
        <v>4774</v>
      </c>
      <c r="H92" s="10">
        <v>4774</v>
      </c>
      <c r="I92" s="10"/>
      <c r="J92" s="10"/>
      <c r="K92" s="10"/>
      <c r="L92" s="10" t="s">
        <v>223</v>
      </c>
      <c r="M92" s="10"/>
    </row>
    <row r="93" ht="33" customHeight="1" spans="1:13">
      <c r="A93" s="10">
        <v>51</v>
      </c>
      <c r="B93" s="14" t="s">
        <v>232</v>
      </c>
      <c r="C93" s="10" t="s">
        <v>19</v>
      </c>
      <c r="D93" s="10" t="s">
        <v>20</v>
      </c>
      <c r="E93" s="10" t="s">
        <v>152</v>
      </c>
      <c r="F93" s="14" t="s">
        <v>233</v>
      </c>
      <c r="G93" s="10">
        <v>2904</v>
      </c>
      <c r="H93" s="10">
        <v>2904</v>
      </c>
      <c r="I93" s="10"/>
      <c r="J93" s="10"/>
      <c r="K93" s="10"/>
      <c r="L93" s="10" t="s">
        <v>223</v>
      </c>
      <c r="M93" s="10"/>
    </row>
    <row r="94" ht="33" customHeight="1" spans="1:13">
      <c r="A94" s="10">
        <v>52</v>
      </c>
      <c r="B94" s="14" t="s">
        <v>234</v>
      </c>
      <c r="C94" s="10" t="s">
        <v>19</v>
      </c>
      <c r="D94" s="10" t="s">
        <v>20</v>
      </c>
      <c r="E94" s="10" t="s">
        <v>152</v>
      </c>
      <c r="F94" s="14" t="s">
        <v>235</v>
      </c>
      <c r="G94" s="10">
        <v>1298</v>
      </c>
      <c r="H94" s="10">
        <v>1298</v>
      </c>
      <c r="I94" s="10"/>
      <c r="J94" s="10"/>
      <c r="K94" s="10"/>
      <c r="L94" s="10" t="s">
        <v>223</v>
      </c>
      <c r="M94" s="10"/>
    </row>
    <row r="95" ht="26" customHeight="1" spans="1:13">
      <c r="A95" s="10">
        <v>53</v>
      </c>
      <c r="B95" s="14" t="s">
        <v>236</v>
      </c>
      <c r="C95" s="10" t="s">
        <v>19</v>
      </c>
      <c r="D95" s="10" t="s">
        <v>20</v>
      </c>
      <c r="E95" s="10" t="s">
        <v>152</v>
      </c>
      <c r="F95" s="14" t="s">
        <v>237</v>
      </c>
      <c r="G95" s="10">
        <v>2420</v>
      </c>
      <c r="H95" s="10">
        <v>2420</v>
      </c>
      <c r="I95" s="10"/>
      <c r="J95" s="10"/>
      <c r="K95" s="10"/>
      <c r="L95" s="10" t="s">
        <v>223</v>
      </c>
      <c r="M95" s="10"/>
    </row>
    <row r="96" ht="47" customHeight="1" spans="1:13">
      <c r="A96" s="10">
        <v>54</v>
      </c>
      <c r="B96" s="14" t="s">
        <v>238</v>
      </c>
      <c r="C96" s="10" t="s">
        <v>19</v>
      </c>
      <c r="D96" s="10" t="s">
        <v>20</v>
      </c>
      <c r="E96" s="10" t="s">
        <v>152</v>
      </c>
      <c r="F96" s="14" t="s">
        <v>239</v>
      </c>
      <c r="G96" s="10">
        <v>1760</v>
      </c>
      <c r="H96" s="10">
        <v>1760</v>
      </c>
      <c r="I96" s="10"/>
      <c r="J96" s="10"/>
      <c r="K96" s="10"/>
      <c r="L96" s="10" t="s">
        <v>223</v>
      </c>
      <c r="M96" s="10"/>
    </row>
    <row r="97" ht="26" customHeight="1" spans="1:13">
      <c r="A97" s="10">
        <v>55</v>
      </c>
      <c r="B97" s="14" t="s">
        <v>240</v>
      </c>
      <c r="C97" s="10" t="s">
        <v>19</v>
      </c>
      <c r="D97" s="10" t="s">
        <v>20</v>
      </c>
      <c r="E97" s="10" t="s">
        <v>152</v>
      </c>
      <c r="F97" s="14" t="s">
        <v>241</v>
      </c>
      <c r="G97" s="10">
        <v>200</v>
      </c>
      <c r="H97" s="10">
        <v>200</v>
      </c>
      <c r="I97" s="10"/>
      <c r="J97" s="10"/>
      <c r="K97" s="10"/>
      <c r="L97" s="10" t="s">
        <v>223</v>
      </c>
      <c r="M97" s="10"/>
    </row>
    <row r="98" ht="26" customHeight="1" spans="1:13">
      <c r="A98" s="10">
        <v>56</v>
      </c>
      <c r="B98" s="14" t="s">
        <v>242</v>
      </c>
      <c r="C98" s="10" t="s">
        <v>19</v>
      </c>
      <c r="D98" s="10" t="s">
        <v>20</v>
      </c>
      <c r="E98" s="10" t="s">
        <v>152</v>
      </c>
      <c r="F98" s="14" t="s">
        <v>243</v>
      </c>
      <c r="G98" s="10">
        <v>300</v>
      </c>
      <c r="H98" s="10">
        <v>300</v>
      </c>
      <c r="I98" s="10"/>
      <c r="J98" s="10"/>
      <c r="K98" s="10"/>
      <c r="L98" s="10" t="s">
        <v>223</v>
      </c>
      <c r="M98" s="10"/>
    </row>
    <row r="99" ht="26" customHeight="1" spans="1:13">
      <c r="A99" s="10">
        <v>57</v>
      </c>
      <c r="B99" s="14" t="s">
        <v>244</v>
      </c>
      <c r="C99" s="10" t="s">
        <v>19</v>
      </c>
      <c r="D99" s="10" t="s">
        <v>20</v>
      </c>
      <c r="E99" s="10" t="s">
        <v>152</v>
      </c>
      <c r="F99" s="14" t="s">
        <v>245</v>
      </c>
      <c r="G99" s="10">
        <v>114</v>
      </c>
      <c r="H99" s="10">
        <v>114</v>
      </c>
      <c r="I99" s="10"/>
      <c r="J99" s="10"/>
      <c r="K99" s="10"/>
      <c r="L99" s="10" t="s">
        <v>223</v>
      </c>
      <c r="M99" s="10"/>
    </row>
    <row r="100" ht="26" customHeight="1" spans="1:13">
      <c r="A100" s="10">
        <v>58</v>
      </c>
      <c r="B100" s="14" t="s">
        <v>246</v>
      </c>
      <c r="C100" s="10" t="s">
        <v>19</v>
      </c>
      <c r="D100" s="10" t="s">
        <v>20</v>
      </c>
      <c r="E100" s="10" t="s">
        <v>152</v>
      </c>
      <c r="F100" s="14" t="s">
        <v>247</v>
      </c>
      <c r="G100" s="10">
        <v>156</v>
      </c>
      <c r="H100" s="10">
        <v>156</v>
      </c>
      <c r="I100" s="10"/>
      <c r="J100" s="10"/>
      <c r="K100" s="10"/>
      <c r="L100" s="10" t="s">
        <v>223</v>
      </c>
      <c r="M100" s="10"/>
    </row>
    <row r="101" ht="65" customHeight="1" spans="1:13">
      <c r="A101" s="10">
        <v>59</v>
      </c>
      <c r="B101" s="14" t="s">
        <v>248</v>
      </c>
      <c r="C101" s="10" t="s">
        <v>19</v>
      </c>
      <c r="D101" s="10" t="s">
        <v>20</v>
      </c>
      <c r="E101" s="10" t="s">
        <v>152</v>
      </c>
      <c r="F101" s="14" t="s">
        <v>249</v>
      </c>
      <c r="G101" s="10">
        <v>30</v>
      </c>
      <c r="H101" s="10">
        <v>30</v>
      </c>
      <c r="I101" s="10"/>
      <c r="J101" s="10"/>
      <c r="K101" s="10"/>
      <c r="L101" s="10" t="s">
        <v>223</v>
      </c>
      <c r="M101" s="10"/>
    </row>
    <row r="102" ht="26" customHeight="1" spans="1:13">
      <c r="A102" s="10">
        <v>60</v>
      </c>
      <c r="B102" s="14" t="s">
        <v>250</v>
      </c>
      <c r="C102" s="10" t="s">
        <v>19</v>
      </c>
      <c r="D102" s="10" t="s">
        <v>20</v>
      </c>
      <c r="E102" s="10" t="s">
        <v>152</v>
      </c>
      <c r="F102" s="14" t="s">
        <v>251</v>
      </c>
      <c r="G102" s="10">
        <v>1000</v>
      </c>
      <c r="H102" s="10">
        <v>1000</v>
      </c>
      <c r="I102" s="10"/>
      <c r="J102" s="10"/>
      <c r="K102" s="10"/>
      <c r="L102" s="10" t="s">
        <v>223</v>
      </c>
      <c r="M102" s="10"/>
    </row>
    <row r="103" ht="26" customHeight="1" spans="1:13">
      <c r="A103" s="10">
        <v>61</v>
      </c>
      <c r="B103" s="14" t="s">
        <v>252</v>
      </c>
      <c r="C103" s="10" t="s">
        <v>19</v>
      </c>
      <c r="D103" s="10" t="s">
        <v>20</v>
      </c>
      <c r="E103" s="10" t="s">
        <v>152</v>
      </c>
      <c r="F103" s="14" t="s">
        <v>253</v>
      </c>
      <c r="G103" s="10">
        <v>2000</v>
      </c>
      <c r="H103" s="10">
        <v>2000</v>
      </c>
      <c r="I103" s="10"/>
      <c r="J103" s="10"/>
      <c r="K103" s="10"/>
      <c r="L103" s="10" t="s">
        <v>223</v>
      </c>
      <c r="M103" s="10"/>
    </row>
    <row r="104" ht="26" customHeight="1" spans="1:13">
      <c r="A104" s="10">
        <v>62</v>
      </c>
      <c r="B104" s="14" t="s">
        <v>254</v>
      </c>
      <c r="C104" s="10" t="s">
        <v>19</v>
      </c>
      <c r="D104" s="10" t="s">
        <v>20</v>
      </c>
      <c r="E104" s="10" t="s">
        <v>152</v>
      </c>
      <c r="F104" s="14" t="s">
        <v>255</v>
      </c>
      <c r="G104" s="10">
        <v>2000</v>
      </c>
      <c r="H104" s="10">
        <v>2000</v>
      </c>
      <c r="I104" s="10"/>
      <c r="J104" s="10"/>
      <c r="K104" s="10"/>
      <c r="L104" s="10" t="s">
        <v>223</v>
      </c>
      <c r="M104" s="10"/>
    </row>
    <row r="105" ht="34" customHeight="1" spans="1:13">
      <c r="A105" s="10">
        <v>63</v>
      </c>
      <c r="B105" s="14" t="s">
        <v>256</v>
      </c>
      <c r="C105" s="10" t="s">
        <v>19</v>
      </c>
      <c r="D105" s="10" t="s">
        <v>20</v>
      </c>
      <c r="E105" s="10" t="s">
        <v>152</v>
      </c>
      <c r="F105" s="14" t="s">
        <v>257</v>
      </c>
      <c r="G105" s="10">
        <v>3000</v>
      </c>
      <c r="H105" s="10">
        <v>3000</v>
      </c>
      <c r="I105" s="10"/>
      <c r="J105" s="10"/>
      <c r="K105" s="10"/>
      <c r="L105" s="10" t="s">
        <v>223</v>
      </c>
      <c r="M105" s="10"/>
    </row>
    <row r="106" ht="34" customHeight="1" spans="1:13">
      <c r="A106" s="10">
        <v>64</v>
      </c>
      <c r="B106" s="14" t="s">
        <v>258</v>
      </c>
      <c r="C106" s="10" t="s">
        <v>19</v>
      </c>
      <c r="D106" s="10" t="s">
        <v>20</v>
      </c>
      <c r="E106" s="10" t="s">
        <v>259</v>
      </c>
      <c r="F106" s="14" t="s">
        <v>260</v>
      </c>
      <c r="G106" s="10">
        <v>165000</v>
      </c>
      <c r="H106" s="10">
        <v>165000</v>
      </c>
      <c r="I106" s="10"/>
      <c r="J106" s="10"/>
      <c r="K106" s="10"/>
      <c r="L106" s="10" t="s">
        <v>261</v>
      </c>
      <c r="M106" s="10"/>
    </row>
    <row r="107" ht="46" customHeight="1" spans="1:13">
      <c r="A107" s="10">
        <v>65</v>
      </c>
      <c r="B107" s="14" t="s">
        <v>262</v>
      </c>
      <c r="C107" s="10" t="s">
        <v>19</v>
      </c>
      <c r="D107" s="10" t="s">
        <v>20</v>
      </c>
      <c r="E107" s="10" t="s">
        <v>140</v>
      </c>
      <c r="F107" s="14" t="s">
        <v>263</v>
      </c>
      <c r="G107" s="10">
        <v>850</v>
      </c>
      <c r="H107" s="10">
        <v>850</v>
      </c>
      <c r="I107" s="10"/>
      <c r="J107" s="10"/>
      <c r="K107" s="10"/>
      <c r="L107" s="10" t="s">
        <v>261</v>
      </c>
      <c r="M107" s="10"/>
    </row>
    <row r="108" ht="27" customHeight="1" spans="1:13">
      <c r="A108" s="10">
        <v>66</v>
      </c>
      <c r="B108" s="14" t="s">
        <v>264</v>
      </c>
      <c r="C108" s="10" t="s">
        <v>19</v>
      </c>
      <c r="D108" s="10" t="s">
        <v>20</v>
      </c>
      <c r="E108" s="10" t="s">
        <v>140</v>
      </c>
      <c r="F108" s="14" t="s">
        <v>265</v>
      </c>
      <c r="G108" s="10">
        <v>6000</v>
      </c>
      <c r="H108" s="10">
        <v>6000</v>
      </c>
      <c r="I108" s="10"/>
      <c r="J108" s="10"/>
      <c r="K108" s="10"/>
      <c r="L108" s="10" t="s">
        <v>261</v>
      </c>
      <c r="M108" s="10"/>
    </row>
    <row r="109" ht="33" customHeight="1" spans="1:13">
      <c r="A109" s="10">
        <v>67</v>
      </c>
      <c r="B109" s="14" t="s">
        <v>266</v>
      </c>
      <c r="C109" s="10" t="s">
        <v>19</v>
      </c>
      <c r="D109" s="10" t="s">
        <v>20</v>
      </c>
      <c r="E109" s="10" t="s">
        <v>140</v>
      </c>
      <c r="F109" s="14" t="s">
        <v>267</v>
      </c>
      <c r="G109" s="10">
        <v>120000</v>
      </c>
      <c r="H109" s="10">
        <v>120000</v>
      </c>
      <c r="I109" s="10"/>
      <c r="J109" s="10"/>
      <c r="K109" s="10"/>
      <c r="L109" s="10" t="s">
        <v>261</v>
      </c>
      <c r="M109" s="10"/>
    </row>
    <row r="110" ht="36" customHeight="1" spans="1:13">
      <c r="A110" s="10">
        <v>68</v>
      </c>
      <c r="B110" s="14" t="s">
        <v>268</v>
      </c>
      <c r="C110" s="10" t="s">
        <v>19</v>
      </c>
      <c r="D110" s="10" t="s">
        <v>20</v>
      </c>
      <c r="E110" s="10" t="s">
        <v>140</v>
      </c>
      <c r="F110" s="14" t="s">
        <v>269</v>
      </c>
      <c r="G110" s="10">
        <v>105000</v>
      </c>
      <c r="H110" s="10">
        <v>105000</v>
      </c>
      <c r="I110" s="10"/>
      <c r="J110" s="10"/>
      <c r="K110" s="10"/>
      <c r="L110" s="10" t="s">
        <v>261</v>
      </c>
      <c r="M110" s="10"/>
    </row>
    <row r="111" ht="26" customHeight="1" spans="1:13">
      <c r="A111" s="10">
        <v>69</v>
      </c>
      <c r="B111" s="14" t="s">
        <v>270</v>
      </c>
      <c r="C111" s="10" t="s">
        <v>19</v>
      </c>
      <c r="D111" s="10" t="s">
        <v>20</v>
      </c>
      <c r="E111" s="10" t="s">
        <v>140</v>
      </c>
      <c r="F111" s="14" t="s">
        <v>271</v>
      </c>
      <c r="G111" s="10">
        <v>255.5</v>
      </c>
      <c r="H111" s="10">
        <v>255.5</v>
      </c>
      <c r="I111" s="10"/>
      <c r="J111" s="10"/>
      <c r="K111" s="10"/>
      <c r="L111" s="10" t="s">
        <v>261</v>
      </c>
      <c r="M111" s="10"/>
    </row>
    <row r="112" ht="26" customHeight="1" spans="1:13">
      <c r="A112" s="10">
        <v>70</v>
      </c>
      <c r="B112" s="14" t="s">
        <v>272</v>
      </c>
      <c r="C112" s="10" t="s">
        <v>19</v>
      </c>
      <c r="D112" s="10" t="s">
        <v>20</v>
      </c>
      <c r="E112" s="10" t="s">
        <v>140</v>
      </c>
      <c r="F112" s="14" t="s">
        <v>273</v>
      </c>
      <c r="G112" s="10">
        <v>480</v>
      </c>
      <c r="H112" s="10">
        <v>480</v>
      </c>
      <c r="I112" s="10"/>
      <c r="J112" s="10"/>
      <c r="K112" s="10"/>
      <c r="L112" s="10" t="s">
        <v>261</v>
      </c>
      <c r="M112" s="10"/>
    </row>
    <row r="113" ht="26" customHeight="1" spans="1:13">
      <c r="A113" s="10">
        <v>71</v>
      </c>
      <c r="B113" s="14" t="s">
        <v>274</v>
      </c>
      <c r="C113" s="10" t="s">
        <v>19</v>
      </c>
      <c r="D113" s="10" t="s">
        <v>20</v>
      </c>
      <c r="E113" s="10" t="s">
        <v>140</v>
      </c>
      <c r="F113" s="14" t="s">
        <v>275</v>
      </c>
      <c r="G113" s="10">
        <v>480</v>
      </c>
      <c r="H113" s="10">
        <v>480</v>
      </c>
      <c r="I113" s="10"/>
      <c r="J113" s="10"/>
      <c r="K113" s="10"/>
      <c r="L113" s="10" t="s">
        <v>261</v>
      </c>
      <c r="M113" s="10"/>
    </row>
    <row r="114" ht="26" customHeight="1" spans="1:13">
      <c r="A114" s="10">
        <v>72</v>
      </c>
      <c r="B114" s="14" t="s">
        <v>276</v>
      </c>
      <c r="C114" s="10" t="s">
        <v>19</v>
      </c>
      <c r="D114" s="10" t="s">
        <v>20</v>
      </c>
      <c r="E114" s="10" t="s">
        <v>140</v>
      </c>
      <c r="F114" s="14" t="s">
        <v>277</v>
      </c>
      <c r="G114" s="10">
        <v>280</v>
      </c>
      <c r="H114" s="10">
        <v>280</v>
      </c>
      <c r="I114" s="10"/>
      <c r="J114" s="10"/>
      <c r="K114" s="10"/>
      <c r="L114" s="10" t="s">
        <v>261</v>
      </c>
      <c r="M114" s="10"/>
    </row>
    <row r="115" ht="26" customHeight="1" spans="1:13">
      <c r="A115" s="10">
        <v>73</v>
      </c>
      <c r="B115" s="14" t="s">
        <v>278</v>
      </c>
      <c r="C115" s="10" t="s">
        <v>19</v>
      </c>
      <c r="D115" s="10" t="s">
        <v>20</v>
      </c>
      <c r="E115" s="10" t="s">
        <v>140</v>
      </c>
      <c r="F115" s="14" t="s">
        <v>279</v>
      </c>
      <c r="G115" s="10">
        <v>400</v>
      </c>
      <c r="H115" s="10">
        <v>400</v>
      </c>
      <c r="I115" s="10"/>
      <c r="J115" s="10"/>
      <c r="K115" s="10"/>
      <c r="L115" s="10" t="s">
        <v>261</v>
      </c>
      <c r="M115" s="10"/>
    </row>
    <row r="116" ht="26" customHeight="1" spans="1:13">
      <c r="A116" s="10">
        <v>74</v>
      </c>
      <c r="B116" s="14" t="s">
        <v>280</v>
      </c>
      <c r="C116" s="10" t="s">
        <v>19</v>
      </c>
      <c r="D116" s="10" t="s">
        <v>20</v>
      </c>
      <c r="E116" s="10" t="s">
        <v>140</v>
      </c>
      <c r="F116" s="14" t="s">
        <v>281</v>
      </c>
      <c r="G116" s="10">
        <v>150</v>
      </c>
      <c r="H116" s="10">
        <v>150</v>
      </c>
      <c r="I116" s="10"/>
      <c r="J116" s="10"/>
      <c r="K116" s="10"/>
      <c r="L116" s="10" t="s">
        <v>261</v>
      </c>
      <c r="M116" s="10"/>
    </row>
    <row r="117" ht="26" customHeight="1" spans="1:13">
      <c r="A117" s="10">
        <v>75</v>
      </c>
      <c r="B117" s="14" t="s">
        <v>282</v>
      </c>
      <c r="C117" s="10" t="s">
        <v>19</v>
      </c>
      <c r="D117" s="10" t="s">
        <v>20</v>
      </c>
      <c r="E117" s="10" t="s">
        <v>128</v>
      </c>
      <c r="F117" s="14" t="s">
        <v>283</v>
      </c>
      <c r="G117" s="10">
        <v>12000</v>
      </c>
      <c r="H117" s="10">
        <v>12000</v>
      </c>
      <c r="I117" s="10"/>
      <c r="J117" s="10"/>
      <c r="K117" s="10"/>
      <c r="L117" s="10" t="s">
        <v>284</v>
      </c>
      <c r="M117" s="10"/>
    </row>
    <row r="118" ht="26" customHeight="1" spans="1:13">
      <c r="A118" s="10">
        <v>76</v>
      </c>
      <c r="B118" s="14" t="s">
        <v>285</v>
      </c>
      <c r="C118" s="10" t="s">
        <v>19</v>
      </c>
      <c r="D118" s="10" t="s">
        <v>20</v>
      </c>
      <c r="E118" s="10" t="s">
        <v>128</v>
      </c>
      <c r="F118" s="14" t="s">
        <v>286</v>
      </c>
      <c r="G118" s="10">
        <v>5200</v>
      </c>
      <c r="H118" s="10">
        <v>5200</v>
      </c>
      <c r="I118" s="10"/>
      <c r="J118" s="10"/>
      <c r="K118" s="10"/>
      <c r="L118" s="10" t="s">
        <v>284</v>
      </c>
      <c r="M118" s="10"/>
    </row>
    <row r="119" ht="20" customHeight="1" spans="1:13">
      <c r="A119" s="10">
        <v>77</v>
      </c>
      <c r="B119" s="14" t="s">
        <v>287</v>
      </c>
      <c r="C119" s="10" t="s">
        <v>19</v>
      </c>
      <c r="D119" s="10" t="s">
        <v>20</v>
      </c>
      <c r="E119" s="10" t="s">
        <v>128</v>
      </c>
      <c r="F119" s="14" t="s">
        <v>286</v>
      </c>
      <c r="G119" s="10">
        <v>10000</v>
      </c>
      <c r="H119" s="10">
        <v>10000</v>
      </c>
      <c r="I119" s="10"/>
      <c r="J119" s="10"/>
      <c r="K119" s="10"/>
      <c r="L119" s="10" t="s">
        <v>284</v>
      </c>
      <c r="M119" s="10"/>
    </row>
    <row r="120" ht="20" customHeight="1" spans="1:13">
      <c r="A120" s="10">
        <v>78</v>
      </c>
      <c r="B120" s="14" t="s">
        <v>288</v>
      </c>
      <c r="C120" s="10" t="s">
        <v>19</v>
      </c>
      <c r="D120" s="10" t="s">
        <v>20</v>
      </c>
      <c r="E120" s="10" t="s">
        <v>128</v>
      </c>
      <c r="F120" s="14" t="s">
        <v>286</v>
      </c>
      <c r="G120" s="10">
        <v>5800</v>
      </c>
      <c r="H120" s="10">
        <v>5800</v>
      </c>
      <c r="I120" s="10"/>
      <c r="J120" s="10"/>
      <c r="K120" s="10"/>
      <c r="L120" s="10" t="s">
        <v>284</v>
      </c>
      <c r="M120" s="10"/>
    </row>
    <row r="121" ht="20" customHeight="1" spans="1:13">
      <c r="A121" s="10">
        <v>79</v>
      </c>
      <c r="B121" s="14" t="s">
        <v>289</v>
      </c>
      <c r="C121" s="10" t="s">
        <v>19</v>
      </c>
      <c r="D121" s="10" t="s">
        <v>20</v>
      </c>
      <c r="E121" s="10" t="s">
        <v>128</v>
      </c>
      <c r="F121" s="14" t="s">
        <v>286</v>
      </c>
      <c r="G121" s="10">
        <v>2000</v>
      </c>
      <c r="H121" s="10">
        <v>2000</v>
      </c>
      <c r="I121" s="10"/>
      <c r="J121" s="10"/>
      <c r="K121" s="10"/>
      <c r="L121" s="10" t="s">
        <v>284</v>
      </c>
      <c r="M121" s="10"/>
    </row>
    <row r="122" ht="20" customHeight="1" spans="1:13">
      <c r="A122" s="10">
        <v>80</v>
      </c>
      <c r="B122" s="14" t="s">
        <v>290</v>
      </c>
      <c r="C122" s="10" t="s">
        <v>19</v>
      </c>
      <c r="D122" s="10" t="s">
        <v>20</v>
      </c>
      <c r="E122" s="10" t="s">
        <v>128</v>
      </c>
      <c r="F122" s="14" t="s">
        <v>286</v>
      </c>
      <c r="G122" s="10">
        <v>5190</v>
      </c>
      <c r="H122" s="10">
        <v>5190</v>
      </c>
      <c r="I122" s="10"/>
      <c r="J122" s="10"/>
      <c r="K122" s="10"/>
      <c r="L122" s="10" t="s">
        <v>284</v>
      </c>
      <c r="M122" s="10"/>
    </row>
    <row r="123" ht="20" customHeight="1" spans="1:13">
      <c r="A123" s="10">
        <v>81</v>
      </c>
      <c r="B123" s="14" t="s">
        <v>291</v>
      </c>
      <c r="C123" s="10" t="s">
        <v>19</v>
      </c>
      <c r="D123" s="10" t="s">
        <v>20</v>
      </c>
      <c r="E123" s="10" t="s">
        <v>128</v>
      </c>
      <c r="F123" s="14" t="s">
        <v>286</v>
      </c>
      <c r="G123" s="10">
        <v>5200</v>
      </c>
      <c r="H123" s="10">
        <v>5200</v>
      </c>
      <c r="I123" s="10"/>
      <c r="J123" s="10"/>
      <c r="K123" s="10"/>
      <c r="L123" s="10" t="s">
        <v>284</v>
      </c>
      <c r="M123" s="10"/>
    </row>
    <row r="124" ht="20" customHeight="1" spans="1:13">
      <c r="A124" s="10">
        <v>82</v>
      </c>
      <c r="B124" s="14" t="s">
        <v>292</v>
      </c>
      <c r="C124" s="10" t="s">
        <v>19</v>
      </c>
      <c r="D124" s="10" t="s">
        <v>20</v>
      </c>
      <c r="E124" s="10" t="s">
        <v>128</v>
      </c>
      <c r="F124" s="14" t="s">
        <v>286</v>
      </c>
      <c r="G124" s="10">
        <v>5000</v>
      </c>
      <c r="H124" s="10">
        <v>5000</v>
      </c>
      <c r="I124" s="10"/>
      <c r="J124" s="10"/>
      <c r="K124" s="10"/>
      <c r="L124" s="10" t="s">
        <v>284</v>
      </c>
      <c r="M124" s="10"/>
    </row>
    <row r="125" ht="20" customHeight="1" spans="1:13">
      <c r="A125" s="10">
        <v>83</v>
      </c>
      <c r="B125" s="14" t="s">
        <v>293</v>
      </c>
      <c r="C125" s="10" t="s">
        <v>19</v>
      </c>
      <c r="D125" s="10" t="s">
        <v>20</v>
      </c>
      <c r="E125" s="10" t="s">
        <v>128</v>
      </c>
      <c r="F125" s="14" t="s">
        <v>286</v>
      </c>
      <c r="G125" s="10">
        <v>2000</v>
      </c>
      <c r="H125" s="10">
        <v>2000</v>
      </c>
      <c r="I125" s="10"/>
      <c r="J125" s="10"/>
      <c r="K125" s="10"/>
      <c r="L125" s="10" t="s">
        <v>284</v>
      </c>
      <c r="M125" s="10"/>
    </row>
    <row r="126" ht="20" customHeight="1" spans="1:13">
      <c r="A126" s="10">
        <v>84</v>
      </c>
      <c r="B126" s="14" t="s">
        <v>294</v>
      </c>
      <c r="C126" s="10" t="s">
        <v>19</v>
      </c>
      <c r="D126" s="10" t="s">
        <v>20</v>
      </c>
      <c r="E126" s="10" t="s">
        <v>128</v>
      </c>
      <c r="F126" s="14" t="s">
        <v>286</v>
      </c>
      <c r="G126" s="10">
        <v>1800</v>
      </c>
      <c r="H126" s="10">
        <v>1800</v>
      </c>
      <c r="I126" s="10"/>
      <c r="J126" s="10"/>
      <c r="K126" s="10"/>
      <c r="L126" s="10" t="s">
        <v>284</v>
      </c>
      <c r="M126" s="10"/>
    </row>
    <row r="127" ht="20" customHeight="1" spans="1:13">
      <c r="A127" s="10">
        <v>85</v>
      </c>
      <c r="B127" s="14" t="s">
        <v>295</v>
      </c>
      <c r="C127" s="10" t="s">
        <v>19</v>
      </c>
      <c r="D127" s="10" t="s">
        <v>20</v>
      </c>
      <c r="E127" s="10" t="s">
        <v>128</v>
      </c>
      <c r="F127" s="14" t="s">
        <v>286</v>
      </c>
      <c r="G127" s="10">
        <v>2200</v>
      </c>
      <c r="H127" s="10">
        <v>2200</v>
      </c>
      <c r="I127" s="10"/>
      <c r="J127" s="10"/>
      <c r="K127" s="10"/>
      <c r="L127" s="10" t="s">
        <v>284</v>
      </c>
      <c r="M127" s="10"/>
    </row>
    <row r="128" ht="20" customHeight="1" spans="1:13">
      <c r="A128" s="10">
        <v>86</v>
      </c>
      <c r="B128" s="14" t="s">
        <v>296</v>
      </c>
      <c r="C128" s="10" t="s">
        <v>19</v>
      </c>
      <c r="D128" s="10" t="s">
        <v>20</v>
      </c>
      <c r="E128" s="10" t="s">
        <v>128</v>
      </c>
      <c r="F128" s="14" t="s">
        <v>286</v>
      </c>
      <c r="G128" s="10">
        <v>3200</v>
      </c>
      <c r="H128" s="10">
        <v>3200</v>
      </c>
      <c r="I128" s="10"/>
      <c r="J128" s="10"/>
      <c r="K128" s="10"/>
      <c r="L128" s="10" t="s">
        <v>284</v>
      </c>
      <c r="M128" s="10"/>
    </row>
    <row r="129" ht="33" customHeight="1" spans="1:13">
      <c r="A129" s="10">
        <v>87</v>
      </c>
      <c r="B129" s="14" t="s">
        <v>297</v>
      </c>
      <c r="C129" s="10" t="s">
        <v>19</v>
      </c>
      <c r="D129" s="10" t="s">
        <v>298</v>
      </c>
      <c r="E129" s="10" t="s">
        <v>148</v>
      </c>
      <c r="F129" s="14" t="s">
        <v>299</v>
      </c>
      <c r="G129" s="10">
        <v>10100</v>
      </c>
      <c r="H129" s="10">
        <v>10100</v>
      </c>
      <c r="I129" s="10"/>
      <c r="J129" s="10"/>
      <c r="K129" s="10"/>
      <c r="L129" s="10" t="s">
        <v>300</v>
      </c>
      <c r="M129" s="10"/>
    </row>
    <row r="130" ht="26" customHeight="1" spans="1:13">
      <c r="A130" s="10">
        <v>88</v>
      </c>
      <c r="B130" s="14" t="s">
        <v>301</v>
      </c>
      <c r="C130" s="10" t="s">
        <v>19</v>
      </c>
      <c r="D130" s="10" t="s">
        <v>98</v>
      </c>
      <c r="E130" s="10" t="s">
        <v>95</v>
      </c>
      <c r="F130" s="14" t="s">
        <v>302</v>
      </c>
      <c r="G130" s="10">
        <v>3700</v>
      </c>
      <c r="H130" s="10">
        <v>3700</v>
      </c>
      <c r="I130" s="10"/>
      <c r="J130" s="10"/>
      <c r="K130" s="10"/>
      <c r="L130" s="10" t="s">
        <v>303</v>
      </c>
      <c r="M130" s="10"/>
    </row>
    <row r="131" ht="26" customHeight="1" spans="1:13">
      <c r="A131" s="10">
        <v>89</v>
      </c>
      <c r="B131" s="14" t="s">
        <v>304</v>
      </c>
      <c r="C131" s="10" t="s">
        <v>19</v>
      </c>
      <c r="D131" s="10" t="s">
        <v>98</v>
      </c>
      <c r="E131" s="10" t="s">
        <v>148</v>
      </c>
      <c r="F131" s="14" t="s">
        <v>305</v>
      </c>
      <c r="G131" s="10">
        <v>2000</v>
      </c>
      <c r="H131" s="10">
        <v>2000</v>
      </c>
      <c r="I131" s="10"/>
      <c r="J131" s="10"/>
      <c r="K131" s="10"/>
      <c r="L131" s="10" t="s">
        <v>303</v>
      </c>
      <c r="M131" s="10"/>
    </row>
    <row r="132" ht="38" customHeight="1" spans="1:13">
      <c r="A132" s="10">
        <v>90</v>
      </c>
      <c r="B132" s="14" t="s">
        <v>306</v>
      </c>
      <c r="C132" s="10" t="s">
        <v>19</v>
      </c>
      <c r="D132" s="10">
        <v>2021</v>
      </c>
      <c r="E132" s="10" t="s">
        <v>148</v>
      </c>
      <c r="F132" s="14" t="s">
        <v>307</v>
      </c>
      <c r="G132" s="10">
        <v>5600</v>
      </c>
      <c r="H132" s="10">
        <v>5600</v>
      </c>
      <c r="I132" s="10"/>
      <c r="J132" s="10"/>
      <c r="K132" s="10"/>
      <c r="L132" s="10" t="s">
        <v>303</v>
      </c>
      <c r="M132" s="10"/>
    </row>
    <row r="133" ht="27" customHeight="1" spans="1:13">
      <c r="A133" s="10">
        <v>91</v>
      </c>
      <c r="B133" s="14" t="s">
        <v>308</v>
      </c>
      <c r="C133" s="10" t="s">
        <v>19</v>
      </c>
      <c r="D133" s="10" t="s">
        <v>98</v>
      </c>
      <c r="E133" s="10" t="s">
        <v>309</v>
      </c>
      <c r="F133" s="14" t="s">
        <v>310</v>
      </c>
      <c r="G133" s="10">
        <v>5100</v>
      </c>
      <c r="H133" s="10">
        <v>5100</v>
      </c>
      <c r="I133" s="10"/>
      <c r="J133" s="10"/>
      <c r="K133" s="10"/>
      <c r="L133" s="10" t="s">
        <v>303</v>
      </c>
      <c r="M133" s="10"/>
    </row>
    <row r="134" ht="36" customHeight="1" spans="1:13">
      <c r="A134" s="10">
        <v>92</v>
      </c>
      <c r="B134" s="14" t="s">
        <v>311</v>
      </c>
      <c r="C134" s="10" t="s">
        <v>19</v>
      </c>
      <c r="D134" s="10" t="s">
        <v>312</v>
      </c>
      <c r="E134" s="10" t="s">
        <v>148</v>
      </c>
      <c r="F134" s="14" t="s">
        <v>313</v>
      </c>
      <c r="G134" s="10">
        <v>5000</v>
      </c>
      <c r="H134" s="10">
        <v>5000</v>
      </c>
      <c r="I134" s="10"/>
      <c r="J134" s="10"/>
      <c r="K134" s="10"/>
      <c r="L134" s="10" t="s">
        <v>303</v>
      </c>
      <c r="M134" s="10"/>
    </row>
    <row r="135" ht="34" customHeight="1" spans="1:13">
      <c r="A135" s="10">
        <v>93</v>
      </c>
      <c r="B135" s="14" t="s">
        <v>314</v>
      </c>
      <c r="C135" s="10" t="s">
        <v>19</v>
      </c>
      <c r="D135" s="10" t="s">
        <v>315</v>
      </c>
      <c r="E135" s="10" t="s">
        <v>316</v>
      </c>
      <c r="F135" s="14" t="s">
        <v>317</v>
      </c>
      <c r="G135" s="10">
        <v>2000</v>
      </c>
      <c r="H135" s="10">
        <v>2000</v>
      </c>
      <c r="I135" s="10"/>
      <c r="J135" s="10"/>
      <c r="K135" s="10"/>
      <c r="L135" s="10" t="s">
        <v>318</v>
      </c>
      <c r="M135" s="10"/>
    </row>
    <row r="136" ht="26" customHeight="1" spans="1:13">
      <c r="A136" s="10">
        <v>94</v>
      </c>
      <c r="B136" s="14" t="s">
        <v>319</v>
      </c>
      <c r="C136" s="10" t="s">
        <v>19</v>
      </c>
      <c r="D136" s="10" t="s">
        <v>315</v>
      </c>
      <c r="E136" s="10" t="s">
        <v>320</v>
      </c>
      <c r="F136" s="14" t="s">
        <v>321</v>
      </c>
      <c r="G136" s="10">
        <v>1000</v>
      </c>
      <c r="H136" s="10">
        <v>1000</v>
      </c>
      <c r="I136" s="10"/>
      <c r="J136" s="10"/>
      <c r="K136" s="10"/>
      <c r="L136" s="10" t="s">
        <v>318</v>
      </c>
      <c r="M136" s="10"/>
    </row>
    <row r="137" ht="26" customHeight="1" spans="1:13">
      <c r="A137" s="10">
        <v>95</v>
      </c>
      <c r="B137" s="14" t="s">
        <v>322</v>
      </c>
      <c r="C137" s="10" t="s">
        <v>19</v>
      </c>
      <c r="D137" s="10" t="s">
        <v>20</v>
      </c>
      <c r="E137" s="10" t="s">
        <v>144</v>
      </c>
      <c r="F137" s="14" t="s">
        <v>323</v>
      </c>
      <c r="G137" s="10">
        <v>20</v>
      </c>
      <c r="H137" s="10">
        <v>20</v>
      </c>
      <c r="I137" s="10"/>
      <c r="J137" s="10"/>
      <c r="K137" s="10"/>
      <c r="L137" s="10" t="s">
        <v>324</v>
      </c>
      <c r="M137" s="10"/>
    </row>
    <row r="138" ht="26" customHeight="1" spans="1:13">
      <c r="A138" s="10">
        <v>96</v>
      </c>
      <c r="B138" s="14" t="s">
        <v>325</v>
      </c>
      <c r="C138" s="10" t="s">
        <v>19</v>
      </c>
      <c r="D138" s="10" t="s">
        <v>20</v>
      </c>
      <c r="E138" s="10" t="s">
        <v>144</v>
      </c>
      <c r="F138" s="14" t="s">
        <v>326</v>
      </c>
      <c r="G138" s="10">
        <v>20</v>
      </c>
      <c r="H138" s="10">
        <v>20</v>
      </c>
      <c r="I138" s="10"/>
      <c r="J138" s="10"/>
      <c r="K138" s="10"/>
      <c r="L138" s="10" t="s">
        <v>324</v>
      </c>
      <c r="M138" s="10"/>
    </row>
    <row r="139" ht="26" customHeight="1" spans="1:13">
      <c r="A139" s="10">
        <v>97</v>
      </c>
      <c r="B139" s="14" t="s">
        <v>327</v>
      </c>
      <c r="C139" s="10" t="s">
        <v>19</v>
      </c>
      <c r="D139" s="10" t="s">
        <v>20</v>
      </c>
      <c r="E139" s="10" t="s">
        <v>144</v>
      </c>
      <c r="F139" s="14" t="s">
        <v>328</v>
      </c>
      <c r="G139" s="10">
        <v>20</v>
      </c>
      <c r="H139" s="10">
        <v>20</v>
      </c>
      <c r="I139" s="10"/>
      <c r="J139" s="10"/>
      <c r="K139" s="10"/>
      <c r="L139" s="10" t="s">
        <v>324</v>
      </c>
      <c r="M139" s="10"/>
    </row>
    <row r="140" ht="26" customHeight="1" spans="1:13">
      <c r="A140" s="10">
        <v>98</v>
      </c>
      <c r="B140" s="14" t="s">
        <v>329</v>
      </c>
      <c r="C140" s="10" t="s">
        <v>19</v>
      </c>
      <c r="D140" s="10" t="s">
        <v>20</v>
      </c>
      <c r="E140" s="10" t="s">
        <v>144</v>
      </c>
      <c r="F140" s="14" t="s">
        <v>330</v>
      </c>
      <c r="G140" s="10">
        <v>250</v>
      </c>
      <c r="H140" s="10">
        <v>250</v>
      </c>
      <c r="I140" s="10"/>
      <c r="J140" s="10"/>
      <c r="K140" s="10"/>
      <c r="L140" s="10" t="s">
        <v>331</v>
      </c>
      <c r="M140" s="10"/>
    </row>
    <row r="141" ht="26" customHeight="1" spans="1:13">
      <c r="A141" s="10">
        <v>99</v>
      </c>
      <c r="B141" s="14" t="s">
        <v>332</v>
      </c>
      <c r="C141" s="10" t="s">
        <v>19</v>
      </c>
      <c r="D141" s="10" t="s">
        <v>20</v>
      </c>
      <c r="E141" s="10" t="s">
        <v>144</v>
      </c>
      <c r="F141" s="14" t="s">
        <v>330</v>
      </c>
      <c r="G141" s="10">
        <v>250</v>
      </c>
      <c r="H141" s="10">
        <v>250</v>
      </c>
      <c r="I141" s="10"/>
      <c r="J141" s="10"/>
      <c r="K141" s="10"/>
      <c r="L141" s="10" t="s">
        <v>331</v>
      </c>
      <c r="M141" s="10"/>
    </row>
    <row r="142" ht="26" customHeight="1" spans="1:13">
      <c r="A142" s="10">
        <v>100</v>
      </c>
      <c r="B142" s="14" t="s">
        <v>333</v>
      </c>
      <c r="C142" s="10" t="s">
        <v>19</v>
      </c>
      <c r="D142" s="10" t="s">
        <v>20</v>
      </c>
      <c r="E142" s="10" t="s">
        <v>144</v>
      </c>
      <c r="F142" s="14" t="s">
        <v>330</v>
      </c>
      <c r="G142" s="10">
        <v>500</v>
      </c>
      <c r="H142" s="10">
        <v>500</v>
      </c>
      <c r="I142" s="10"/>
      <c r="J142" s="10"/>
      <c r="K142" s="10"/>
      <c r="L142" s="10" t="s">
        <v>331</v>
      </c>
      <c r="M142" s="10"/>
    </row>
    <row r="143" ht="26" customHeight="1" spans="1:13">
      <c r="A143" s="10">
        <v>101</v>
      </c>
      <c r="B143" s="14" t="s">
        <v>334</v>
      </c>
      <c r="C143" s="10" t="s">
        <v>19</v>
      </c>
      <c r="D143" s="10" t="s">
        <v>20</v>
      </c>
      <c r="E143" s="10" t="s">
        <v>144</v>
      </c>
      <c r="F143" s="14" t="s">
        <v>326</v>
      </c>
      <c r="G143" s="10">
        <v>20</v>
      </c>
      <c r="H143" s="10">
        <v>20</v>
      </c>
      <c r="I143" s="10"/>
      <c r="J143" s="10"/>
      <c r="K143" s="10"/>
      <c r="L143" s="10" t="s">
        <v>324</v>
      </c>
      <c r="M143" s="10"/>
    </row>
    <row r="144" ht="26" customHeight="1" spans="1:13">
      <c r="A144" s="10">
        <v>102</v>
      </c>
      <c r="B144" s="14" t="s">
        <v>335</v>
      </c>
      <c r="C144" s="10" t="s">
        <v>19</v>
      </c>
      <c r="D144" s="10" t="s">
        <v>20</v>
      </c>
      <c r="E144" s="10" t="s">
        <v>132</v>
      </c>
      <c r="F144" s="14" t="s">
        <v>336</v>
      </c>
      <c r="G144" s="10">
        <v>12500</v>
      </c>
      <c r="H144" s="10">
        <v>12500</v>
      </c>
      <c r="I144" s="10"/>
      <c r="J144" s="10"/>
      <c r="K144" s="10"/>
      <c r="L144" s="10" t="s">
        <v>337</v>
      </c>
      <c r="M144" s="10"/>
    </row>
    <row r="145" ht="26" customHeight="1" spans="1:13">
      <c r="A145" s="10">
        <v>103</v>
      </c>
      <c r="B145" s="14" t="s">
        <v>338</v>
      </c>
      <c r="C145" s="10" t="s">
        <v>19</v>
      </c>
      <c r="D145" s="10" t="s">
        <v>20</v>
      </c>
      <c r="E145" s="10" t="s">
        <v>132</v>
      </c>
      <c r="F145" s="14" t="s">
        <v>339</v>
      </c>
      <c r="G145" s="10">
        <v>8200</v>
      </c>
      <c r="H145" s="10">
        <v>8200</v>
      </c>
      <c r="I145" s="10"/>
      <c r="J145" s="10"/>
      <c r="K145" s="10"/>
      <c r="L145" s="10" t="s">
        <v>337</v>
      </c>
      <c r="M145" s="10"/>
    </row>
    <row r="146" ht="26" customHeight="1" spans="1:13">
      <c r="A146" s="10">
        <v>104</v>
      </c>
      <c r="B146" s="14" t="s">
        <v>340</v>
      </c>
      <c r="C146" s="10" t="s">
        <v>19</v>
      </c>
      <c r="D146" s="10" t="s">
        <v>20</v>
      </c>
      <c r="E146" s="10" t="s">
        <v>21</v>
      </c>
      <c r="F146" s="14" t="s">
        <v>341</v>
      </c>
      <c r="G146" s="10">
        <v>4600</v>
      </c>
      <c r="H146" s="10">
        <v>4600</v>
      </c>
      <c r="I146" s="10"/>
      <c r="J146" s="10"/>
      <c r="K146" s="10"/>
      <c r="L146" s="10" t="s">
        <v>342</v>
      </c>
      <c r="M146" s="10"/>
    </row>
    <row r="147" ht="26" customHeight="1" spans="1:13">
      <c r="A147" s="10">
        <v>105</v>
      </c>
      <c r="B147" s="14" t="s">
        <v>343</v>
      </c>
      <c r="C147" s="10" t="s">
        <v>19</v>
      </c>
      <c r="D147" s="10" t="s">
        <v>20</v>
      </c>
      <c r="E147" s="10" t="s">
        <v>21</v>
      </c>
      <c r="F147" s="14" t="s">
        <v>344</v>
      </c>
      <c r="G147" s="10">
        <v>48000</v>
      </c>
      <c r="H147" s="10">
        <v>48000</v>
      </c>
      <c r="I147" s="10"/>
      <c r="J147" s="10"/>
      <c r="K147" s="10"/>
      <c r="L147" s="10" t="s">
        <v>342</v>
      </c>
      <c r="M147" s="10"/>
    </row>
    <row r="148" ht="26" customHeight="1" spans="1:13">
      <c r="A148" s="10">
        <v>106</v>
      </c>
      <c r="B148" s="14" t="s">
        <v>345</v>
      </c>
      <c r="C148" s="10" t="s">
        <v>19</v>
      </c>
      <c r="D148" s="10" t="s">
        <v>20</v>
      </c>
      <c r="E148" s="10" t="s">
        <v>21</v>
      </c>
      <c r="F148" s="14" t="s">
        <v>346</v>
      </c>
      <c r="G148" s="10">
        <v>1350</v>
      </c>
      <c r="H148" s="10">
        <v>1350</v>
      </c>
      <c r="I148" s="10"/>
      <c r="J148" s="10"/>
      <c r="K148" s="10"/>
      <c r="L148" s="10" t="s">
        <v>342</v>
      </c>
      <c r="M148" s="10"/>
    </row>
    <row r="149" ht="26" customHeight="1" spans="1:13">
      <c r="A149" s="10">
        <v>107</v>
      </c>
      <c r="B149" s="14" t="s">
        <v>347</v>
      </c>
      <c r="C149" s="10" t="s">
        <v>19</v>
      </c>
      <c r="D149" s="10" t="s">
        <v>20</v>
      </c>
      <c r="E149" s="10" t="s">
        <v>21</v>
      </c>
      <c r="F149" s="14" t="s">
        <v>348</v>
      </c>
      <c r="G149" s="10">
        <v>50</v>
      </c>
      <c r="H149" s="10">
        <v>50</v>
      </c>
      <c r="I149" s="10"/>
      <c r="J149" s="10"/>
      <c r="K149" s="10"/>
      <c r="L149" s="10" t="s">
        <v>342</v>
      </c>
      <c r="M149" s="10"/>
    </row>
    <row r="150" ht="26" customHeight="1" spans="1:13">
      <c r="A150" s="10">
        <v>108</v>
      </c>
      <c r="B150" s="14" t="s">
        <v>349</v>
      </c>
      <c r="C150" s="10" t="s">
        <v>19</v>
      </c>
      <c r="D150" s="10" t="s">
        <v>20</v>
      </c>
      <c r="E150" s="10" t="s">
        <v>21</v>
      </c>
      <c r="F150" s="14" t="s">
        <v>350</v>
      </c>
      <c r="G150" s="10">
        <v>480</v>
      </c>
      <c r="H150" s="10">
        <v>480</v>
      </c>
      <c r="I150" s="10"/>
      <c r="J150" s="10"/>
      <c r="K150" s="10"/>
      <c r="L150" s="10" t="s">
        <v>342</v>
      </c>
      <c r="M150" s="10"/>
    </row>
    <row r="151" ht="26" customHeight="1" spans="1:13">
      <c r="A151" s="10">
        <v>109</v>
      </c>
      <c r="B151" s="14" t="s">
        <v>351</v>
      </c>
      <c r="C151" s="10" t="s">
        <v>19</v>
      </c>
      <c r="D151" s="10" t="s">
        <v>20</v>
      </c>
      <c r="E151" s="10" t="s">
        <v>21</v>
      </c>
      <c r="F151" s="14" t="s">
        <v>352</v>
      </c>
      <c r="G151" s="10">
        <v>20</v>
      </c>
      <c r="H151" s="10">
        <v>20</v>
      </c>
      <c r="I151" s="10"/>
      <c r="J151" s="10"/>
      <c r="K151" s="10"/>
      <c r="L151" s="10" t="s">
        <v>342</v>
      </c>
      <c r="M151" s="10"/>
    </row>
    <row r="152" ht="26" customHeight="1" spans="1:13">
      <c r="A152" s="10">
        <v>110</v>
      </c>
      <c r="B152" s="14" t="s">
        <v>353</v>
      </c>
      <c r="C152" s="10" t="s">
        <v>19</v>
      </c>
      <c r="D152" s="10" t="s">
        <v>20</v>
      </c>
      <c r="E152" s="10" t="s">
        <v>21</v>
      </c>
      <c r="F152" s="14" t="s">
        <v>354</v>
      </c>
      <c r="G152" s="10">
        <v>60</v>
      </c>
      <c r="H152" s="10">
        <v>60</v>
      </c>
      <c r="I152" s="10"/>
      <c r="J152" s="10"/>
      <c r="K152" s="10"/>
      <c r="L152" s="10" t="s">
        <v>342</v>
      </c>
      <c r="M152" s="10"/>
    </row>
    <row r="153" ht="26" customHeight="1" spans="1:13">
      <c r="A153" s="10">
        <v>111</v>
      </c>
      <c r="B153" s="14" t="s">
        <v>355</v>
      </c>
      <c r="C153" s="10" t="s">
        <v>19</v>
      </c>
      <c r="D153" s="10" t="s">
        <v>20</v>
      </c>
      <c r="E153" s="10" t="s">
        <v>21</v>
      </c>
      <c r="F153" s="14" t="s">
        <v>356</v>
      </c>
      <c r="G153" s="10">
        <v>21</v>
      </c>
      <c r="H153" s="10">
        <v>21</v>
      </c>
      <c r="I153" s="10"/>
      <c r="J153" s="10"/>
      <c r="K153" s="10"/>
      <c r="L153" s="10" t="s">
        <v>342</v>
      </c>
      <c r="M153" s="10"/>
    </row>
    <row r="154" ht="26" customHeight="1" spans="1:13">
      <c r="A154" s="10">
        <v>112</v>
      </c>
      <c r="B154" s="14" t="s">
        <v>357</v>
      </c>
      <c r="C154" s="10" t="s">
        <v>19</v>
      </c>
      <c r="D154" s="10" t="s">
        <v>20</v>
      </c>
      <c r="E154" s="10" t="s">
        <v>21</v>
      </c>
      <c r="F154" s="14" t="s">
        <v>358</v>
      </c>
      <c r="G154" s="10">
        <v>17</v>
      </c>
      <c r="H154" s="10">
        <v>17</v>
      </c>
      <c r="I154" s="10"/>
      <c r="J154" s="10"/>
      <c r="K154" s="10"/>
      <c r="L154" s="10" t="s">
        <v>342</v>
      </c>
      <c r="M154" s="10"/>
    </row>
    <row r="155" ht="26" customHeight="1" spans="1:13">
      <c r="A155" s="10">
        <v>113</v>
      </c>
      <c r="B155" s="14" t="s">
        <v>359</v>
      </c>
      <c r="C155" s="10" t="s">
        <v>19</v>
      </c>
      <c r="D155" s="10" t="s">
        <v>20</v>
      </c>
      <c r="E155" s="10" t="s">
        <v>21</v>
      </c>
      <c r="F155" s="14" t="s">
        <v>360</v>
      </c>
      <c r="G155" s="10">
        <v>2</v>
      </c>
      <c r="H155" s="10">
        <v>2</v>
      </c>
      <c r="I155" s="10"/>
      <c r="J155" s="10"/>
      <c r="K155" s="10"/>
      <c r="L155" s="10" t="s">
        <v>342</v>
      </c>
      <c r="M155" s="10"/>
    </row>
    <row r="156" ht="26" customHeight="1" spans="1:13">
      <c r="A156" s="10">
        <v>114</v>
      </c>
      <c r="B156" s="14" t="s">
        <v>361</v>
      </c>
      <c r="C156" s="10" t="s">
        <v>19</v>
      </c>
      <c r="D156" s="10" t="s">
        <v>20</v>
      </c>
      <c r="E156" s="10" t="s">
        <v>21</v>
      </c>
      <c r="F156" s="14" t="s">
        <v>362</v>
      </c>
      <c r="G156" s="10">
        <v>89</v>
      </c>
      <c r="H156" s="10">
        <v>89</v>
      </c>
      <c r="I156" s="10"/>
      <c r="J156" s="10"/>
      <c r="K156" s="10"/>
      <c r="L156" s="10" t="s">
        <v>342</v>
      </c>
      <c r="M156" s="10"/>
    </row>
    <row r="157" ht="26" customHeight="1" spans="1:13">
      <c r="A157" s="10">
        <v>115</v>
      </c>
      <c r="B157" s="14" t="s">
        <v>363</v>
      </c>
      <c r="C157" s="10" t="s">
        <v>19</v>
      </c>
      <c r="D157" s="10" t="s">
        <v>20</v>
      </c>
      <c r="E157" s="10" t="s">
        <v>21</v>
      </c>
      <c r="F157" s="14" t="s">
        <v>364</v>
      </c>
      <c r="G157" s="10">
        <v>139</v>
      </c>
      <c r="H157" s="10">
        <v>139</v>
      </c>
      <c r="I157" s="10"/>
      <c r="J157" s="10"/>
      <c r="K157" s="10"/>
      <c r="L157" s="10" t="s">
        <v>342</v>
      </c>
      <c r="M157" s="10"/>
    </row>
    <row r="158" ht="26" customHeight="1" spans="1:13">
      <c r="A158" s="10">
        <v>116</v>
      </c>
      <c r="B158" s="14" t="s">
        <v>365</v>
      </c>
      <c r="C158" s="10" t="s">
        <v>19</v>
      </c>
      <c r="D158" s="10" t="s">
        <v>20</v>
      </c>
      <c r="E158" s="10" t="s">
        <v>21</v>
      </c>
      <c r="F158" s="14" t="s">
        <v>366</v>
      </c>
      <c r="G158" s="10">
        <v>224</v>
      </c>
      <c r="H158" s="10">
        <v>224</v>
      </c>
      <c r="I158" s="10"/>
      <c r="J158" s="10"/>
      <c r="K158" s="10"/>
      <c r="L158" s="10" t="s">
        <v>342</v>
      </c>
      <c r="M158" s="10"/>
    </row>
    <row r="159" ht="26" customHeight="1" spans="1:13">
      <c r="A159" s="10">
        <v>117</v>
      </c>
      <c r="B159" s="14" t="s">
        <v>367</v>
      </c>
      <c r="C159" s="10" t="s">
        <v>19</v>
      </c>
      <c r="D159" s="10" t="s">
        <v>20</v>
      </c>
      <c r="E159" s="10" t="s">
        <v>21</v>
      </c>
      <c r="F159" s="14" t="s">
        <v>368</v>
      </c>
      <c r="G159" s="10">
        <v>15.78</v>
      </c>
      <c r="H159" s="10">
        <v>15.78</v>
      </c>
      <c r="I159" s="10"/>
      <c r="J159" s="10"/>
      <c r="K159" s="10"/>
      <c r="L159" s="10" t="s">
        <v>342</v>
      </c>
      <c r="M159" s="10"/>
    </row>
    <row r="160" ht="26" customHeight="1" spans="1:13">
      <c r="A160" s="10">
        <v>118</v>
      </c>
      <c r="B160" s="14" t="s">
        <v>369</v>
      </c>
      <c r="C160" s="10" t="s">
        <v>19</v>
      </c>
      <c r="D160" s="10" t="s">
        <v>20</v>
      </c>
      <c r="E160" s="10" t="s">
        <v>21</v>
      </c>
      <c r="F160" s="14" t="s">
        <v>370</v>
      </c>
      <c r="G160" s="10">
        <v>227.7</v>
      </c>
      <c r="H160" s="10">
        <v>227.7</v>
      </c>
      <c r="I160" s="10"/>
      <c r="J160" s="10"/>
      <c r="K160" s="10"/>
      <c r="L160" s="10" t="s">
        <v>342</v>
      </c>
      <c r="M160" s="10"/>
    </row>
    <row r="161" ht="26" customHeight="1" spans="1:13">
      <c r="A161" s="10">
        <v>119</v>
      </c>
      <c r="B161" s="14" t="s">
        <v>371</v>
      </c>
      <c r="C161" s="10" t="s">
        <v>19</v>
      </c>
      <c r="D161" s="10" t="s">
        <v>20</v>
      </c>
      <c r="E161" s="10" t="s">
        <v>21</v>
      </c>
      <c r="F161" s="14" t="s">
        <v>372</v>
      </c>
      <c r="G161" s="10">
        <v>124</v>
      </c>
      <c r="H161" s="10">
        <v>124</v>
      </c>
      <c r="I161" s="10"/>
      <c r="J161" s="10"/>
      <c r="K161" s="10"/>
      <c r="L161" s="10" t="s">
        <v>342</v>
      </c>
      <c r="M161" s="10"/>
    </row>
    <row r="162" ht="26" customHeight="1" spans="1:13">
      <c r="A162" s="10">
        <v>120</v>
      </c>
      <c r="B162" s="14" t="s">
        <v>373</v>
      </c>
      <c r="C162" s="10" t="s">
        <v>19</v>
      </c>
      <c r="D162" s="10" t="s">
        <v>20</v>
      </c>
      <c r="E162" s="10" t="s">
        <v>21</v>
      </c>
      <c r="F162" s="14" t="s">
        <v>374</v>
      </c>
      <c r="G162" s="10">
        <v>8700</v>
      </c>
      <c r="H162" s="10">
        <v>8700</v>
      </c>
      <c r="I162" s="10"/>
      <c r="J162" s="10"/>
      <c r="K162" s="10"/>
      <c r="L162" s="10" t="s">
        <v>342</v>
      </c>
      <c r="M162" s="10"/>
    </row>
    <row r="163" ht="26" customHeight="1" spans="1:13">
      <c r="A163" s="10">
        <v>121</v>
      </c>
      <c r="B163" s="14" t="s">
        <v>375</v>
      </c>
      <c r="C163" s="10" t="s">
        <v>19</v>
      </c>
      <c r="D163" s="10" t="s">
        <v>20</v>
      </c>
      <c r="E163" s="10" t="s">
        <v>21</v>
      </c>
      <c r="F163" s="14" t="s">
        <v>376</v>
      </c>
      <c r="G163" s="10">
        <v>70</v>
      </c>
      <c r="H163" s="10">
        <v>70</v>
      </c>
      <c r="I163" s="10"/>
      <c r="J163" s="10"/>
      <c r="K163" s="10"/>
      <c r="L163" s="10" t="s">
        <v>342</v>
      </c>
      <c r="M163" s="10"/>
    </row>
    <row r="164" ht="26" customHeight="1" spans="1:13">
      <c r="A164" s="10">
        <v>122</v>
      </c>
      <c r="B164" s="14" t="s">
        <v>377</v>
      </c>
      <c r="C164" s="10" t="s">
        <v>19</v>
      </c>
      <c r="D164" s="10" t="s">
        <v>20</v>
      </c>
      <c r="E164" s="10" t="s">
        <v>21</v>
      </c>
      <c r="F164" s="14" t="s">
        <v>378</v>
      </c>
      <c r="G164" s="10">
        <v>10</v>
      </c>
      <c r="H164" s="10">
        <v>10</v>
      </c>
      <c r="I164" s="10"/>
      <c r="J164" s="10"/>
      <c r="K164" s="10"/>
      <c r="L164" s="10" t="s">
        <v>342</v>
      </c>
      <c r="M164" s="10"/>
    </row>
    <row r="165" ht="46" customHeight="1" spans="1:13">
      <c r="A165" s="10">
        <v>123</v>
      </c>
      <c r="B165" s="14" t="s">
        <v>379</v>
      </c>
      <c r="C165" s="10" t="s">
        <v>19</v>
      </c>
      <c r="D165" s="10" t="s">
        <v>20</v>
      </c>
      <c r="E165" s="10" t="s">
        <v>21</v>
      </c>
      <c r="F165" s="14" t="s">
        <v>380</v>
      </c>
      <c r="G165" s="10">
        <v>33</v>
      </c>
      <c r="H165" s="10">
        <v>33</v>
      </c>
      <c r="I165" s="10"/>
      <c r="J165" s="10"/>
      <c r="K165" s="10"/>
      <c r="L165" s="10" t="s">
        <v>342</v>
      </c>
      <c r="M165" s="10"/>
    </row>
    <row r="166" ht="26" customHeight="1" spans="1:13">
      <c r="A166" s="10">
        <v>124</v>
      </c>
      <c r="B166" s="14" t="s">
        <v>381</v>
      </c>
      <c r="C166" s="10" t="s">
        <v>19</v>
      </c>
      <c r="D166" s="10" t="s">
        <v>20</v>
      </c>
      <c r="E166" s="10" t="s">
        <v>21</v>
      </c>
      <c r="F166" s="14" t="s">
        <v>382</v>
      </c>
      <c r="G166" s="10">
        <v>30</v>
      </c>
      <c r="H166" s="10">
        <v>30</v>
      </c>
      <c r="I166" s="10"/>
      <c r="J166" s="10"/>
      <c r="K166" s="10"/>
      <c r="L166" s="10" t="s">
        <v>342</v>
      </c>
      <c r="M166" s="10"/>
    </row>
    <row r="167" ht="26" customHeight="1" spans="1:13">
      <c r="A167" s="10">
        <v>125</v>
      </c>
      <c r="B167" s="14" t="s">
        <v>383</v>
      </c>
      <c r="C167" s="10" t="s">
        <v>19</v>
      </c>
      <c r="D167" s="10" t="s">
        <v>20</v>
      </c>
      <c r="E167" s="10" t="s">
        <v>21</v>
      </c>
      <c r="F167" s="14" t="s">
        <v>384</v>
      </c>
      <c r="G167" s="10">
        <v>12</v>
      </c>
      <c r="H167" s="10">
        <v>12</v>
      </c>
      <c r="I167" s="10"/>
      <c r="J167" s="10"/>
      <c r="K167" s="10"/>
      <c r="L167" s="10" t="s">
        <v>342</v>
      </c>
      <c r="M167" s="10"/>
    </row>
    <row r="168" ht="26" customHeight="1" spans="1:13">
      <c r="A168" s="10">
        <v>126</v>
      </c>
      <c r="B168" s="14" t="s">
        <v>385</v>
      </c>
      <c r="C168" s="10" t="s">
        <v>19</v>
      </c>
      <c r="D168" s="10" t="s">
        <v>20</v>
      </c>
      <c r="E168" s="10" t="s">
        <v>21</v>
      </c>
      <c r="F168" s="14" t="s">
        <v>386</v>
      </c>
      <c r="G168" s="10">
        <v>12.12</v>
      </c>
      <c r="H168" s="10">
        <v>12.12</v>
      </c>
      <c r="I168" s="10"/>
      <c r="J168" s="10"/>
      <c r="K168" s="10"/>
      <c r="L168" s="10" t="s">
        <v>342</v>
      </c>
      <c r="M168" s="10"/>
    </row>
    <row r="169" ht="26" customHeight="1" spans="1:13">
      <c r="A169" s="10">
        <v>127</v>
      </c>
      <c r="B169" s="14" t="s">
        <v>387</v>
      </c>
      <c r="C169" s="10" t="s">
        <v>19</v>
      </c>
      <c r="D169" s="10" t="s">
        <v>20</v>
      </c>
      <c r="E169" s="10" t="s">
        <v>21</v>
      </c>
      <c r="F169" s="14" t="s">
        <v>388</v>
      </c>
      <c r="G169" s="10">
        <v>36.92</v>
      </c>
      <c r="H169" s="10">
        <v>36.92</v>
      </c>
      <c r="I169" s="10"/>
      <c r="J169" s="10"/>
      <c r="K169" s="10"/>
      <c r="L169" s="10" t="s">
        <v>342</v>
      </c>
      <c r="M169" s="10"/>
    </row>
    <row r="170" ht="35" customHeight="1" spans="1:13">
      <c r="A170" s="10">
        <v>128</v>
      </c>
      <c r="B170" s="14" t="s">
        <v>389</v>
      </c>
      <c r="C170" s="10" t="s">
        <v>19</v>
      </c>
      <c r="D170" s="10" t="s">
        <v>20</v>
      </c>
      <c r="E170" s="10" t="s">
        <v>21</v>
      </c>
      <c r="F170" s="14" t="s">
        <v>390</v>
      </c>
      <c r="G170" s="10">
        <v>80</v>
      </c>
      <c r="H170" s="10">
        <v>80</v>
      </c>
      <c r="I170" s="10"/>
      <c r="J170" s="10"/>
      <c r="K170" s="10"/>
      <c r="L170" s="10" t="s">
        <v>342</v>
      </c>
      <c r="M170" s="10"/>
    </row>
    <row r="171" ht="26" customHeight="1" spans="1:13">
      <c r="A171" s="10">
        <v>129</v>
      </c>
      <c r="B171" s="14" t="s">
        <v>391</v>
      </c>
      <c r="C171" s="10" t="s">
        <v>19</v>
      </c>
      <c r="D171" s="10" t="s">
        <v>20</v>
      </c>
      <c r="E171" s="10" t="s">
        <v>21</v>
      </c>
      <c r="F171" s="14" t="s">
        <v>392</v>
      </c>
      <c r="G171" s="10">
        <v>24</v>
      </c>
      <c r="H171" s="10">
        <v>24</v>
      </c>
      <c r="I171" s="10"/>
      <c r="J171" s="10"/>
      <c r="K171" s="10"/>
      <c r="L171" s="10" t="s">
        <v>342</v>
      </c>
      <c r="M171" s="10"/>
    </row>
    <row r="172" ht="26" customHeight="1" spans="1:13">
      <c r="A172" s="10">
        <v>130</v>
      </c>
      <c r="B172" s="14" t="s">
        <v>393</v>
      </c>
      <c r="C172" s="10" t="s">
        <v>19</v>
      </c>
      <c r="D172" s="10" t="s">
        <v>20</v>
      </c>
      <c r="E172" s="10" t="s">
        <v>21</v>
      </c>
      <c r="F172" s="14" t="s">
        <v>394</v>
      </c>
      <c r="G172" s="10">
        <v>1000</v>
      </c>
      <c r="H172" s="10">
        <v>1000</v>
      </c>
      <c r="I172" s="10"/>
      <c r="J172" s="10"/>
      <c r="K172" s="10"/>
      <c r="L172" s="10" t="s">
        <v>342</v>
      </c>
      <c r="M172" s="10"/>
    </row>
    <row r="173" ht="26" customHeight="1" spans="1:13">
      <c r="A173" s="10">
        <v>131</v>
      </c>
      <c r="B173" s="14" t="s">
        <v>395</v>
      </c>
      <c r="C173" s="10" t="s">
        <v>19</v>
      </c>
      <c r="D173" s="10" t="s">
        <v>20</v>
      </c>
      <c r="E173" s="10" t="s">
        <v>21</v>
      </c>
      <c r="F173" s="14" t="s">
        <v>396</v>
      </c>
      <c r="G173" s="10">
        <v>150</v>
      </c>
      <c r="H173" s="10">
        <v>150</v>
      </c>
      <c r="I173" s="10"/>
      <c r="J173" s="10"/>
      <c r="K173" s="10"/>
      <c r="L173" s="10" t="s">
        <v>342</v>
      </c>
      <c r="M173" s="10"/>
    </row>
    <row r="174" ht="26" customHeight="1" spans="1:13">
      <c r="A174" s="10">
        <v>132</v>
      </c>
      <c r="B174" s="14" t="s">
        <v>397</v>
      </c>
      <c r="C174" s="10" t="s">
        <v>19</v>
      </c>
      <c r="D174" s="10" t="s">
        <v>20</v>
      </c>
      <c r="E174" s="10" t="s">
        <v>21</v>
      </c>
      <c r="F174" s="14" t="s">
        <v>398</v>
      </c>
      <c r="G174" s="10">
        <v>300</v>
      </c>
      <c r="H174" s="10">
        <v>300</v>
      </c>
      <c r="I174" s="10"/>
      <c r="J174" s="10"/>
      <c r="K174" s="10"/>
      <c r="L174" s="10" t="s">
        <v>342</v>
      </c>
      <c r="M174" s="10"/>
    </row>
    <row r="175" ht="26" customHeight="1" spans="1:13">
      <c r="A175" s="10">
        <v>133</v>
      </c>
      <c r="B175" s="14" t="s">
        <v>399</v>
      </c>
      <c r="C175" s="10" t="s">
        <v>19</v>
      </c>
      <c r="D175" s="10" t="s">
        <v>20</v>
      </c>
      <c r="E175" s="10" t="s">
        <v>21</v>
      </c>
      <c r="F175" s="14" t="s">
        <v>400</v>
      </c>
      <c r="G175" s="10">
        <v>70</v>
      </c>
      <c r="H175" s="10">
        <v>70</v>
      </c>
      <c r="I175" s="10"/>
      <c r="J175" s="10"/>
      <c r="K175" s="10"/>
      <c r="L175" s="10" t="s">
        <v>342</v>
      </c>
      <c r="M175" s="10"/>
    </row>
    <row r="176" ht="26" customHeight="1" spans="1:13">
      <c r="A176" s="10">
        <v>134</v>
      </c>
      <c r="B176" s="14" t="s">
        <v>401</v>
      </c>
      <c r="C176" s="10" t="s">
        <v>19</v>
      </c>
      <c r="D176" s="10" t="s">
        <v>20</v>
      </c>
      <c r="E176" s="10" t="s">
        <v>21</v>
      </c>
      <c r="F176" s="14" t="s">
        <v>402</v>
      </c>
      <c r="G176" s="10">
        <v>50</v>
      </c>
      <c r="H176" s="10">
        <v>50</v>
      </c>
      <c r="I176" s="10"/>
      <c r="J176" s="10"/>
      <c r="K176" s="10"/>
      <c r="L176" s="10" t="s">
        <v>342</v>
      </c>
      <c r="M176" s="10"/>
    </row>
    <row r="177" ht="26" customHeight="1" spans="1:13">
      <c r="A177" s="10">
        <v>135</v>
      </c>
      <c r="B177" s="14" t="s">
        <v>403</v>
      </c>
      <c r="C177" s="10" t="s">
        <v>19</v>
      </c>
      <c r="D177" s="10" t="s">
        <v>20</v>
      </c>
      <c r="E177" s="10" t="s">
        <v>21</v>
      </c>
      <c r="F177" s="14" t="s">
        <v>404</v>
      </c>
      <c r="G177" s="10">
        <v>5000</v>
      </c>
      <c r="H177" s="10">
        <v>5000</v>
      </c>
      <c r="I177" s="10"/>
      <c r="J177" s="10"/>
      <c r="K177" s="10"/>
      <c r="L177" s="10" t="s">
        <v>342</v>
      </c>
      <c r="M177" s="10"/>
    </row>
    <row r="178" ht="26" customHeight="1" spans="1:13">
      <c r="A178" s="10">
        <v>136</v>
      </c>
      <c r="B178" s="14" t="s">
        <v>405</v>
      </c>
      <c r="C178" s="10" t="s">
        <v>19</v>
      </c>
      <c r="D178" s="10" t="s">
        <v>20</v>
      </c>
      <c r="E178" s="10" t="s">
        <v>21</v>
      </c>
      <c r="F178" s="14" t="s">
        <v>406</v>
      </c>
      <c r="G178" s="10">
        <v>2000</v>
      </c>
      <c r="H178" s="10">
        <v>2000</v>
      </c>
      <c r="I178" s="10"/>
      <c r="J178" s="10"/>
      <c r="K178" s="10"/>
      <c r="L178" s="10" t="s">
        <v>342</v>
      </c>
      <c r="M178" s="10"/>
    </row>
    <row r="179" ht="26" customHeight="1" spans="1:13">
      <c r="A179" s="10">
        <v>137</v>
      </c>
      <c r="B179" s="14" t="s">
        <v>407</v>
      </c>
      <c r="C179" s="10" t="s">
        <v>19</v>
      </c>
      <c r="D179" s="10" t="s">
        <v>20</v>
      </c>
      <c r="E179" s="10" t="s">
        <v>21</v>
      </c>
      <c r="F179" s="14" t="s">
        <v>408</v>
      </c>
      <c r="G179" s="10">
        <v>2012</v>
      </c>
      <c r="H179" s="10">
        <v>2012</v>
      </c>
      <c r="I179" s="10"/>
      <c r="J179" s="10"/>
      <c r="K179" s="10"/>
      <c r="L179" s="10" t="s">
        <v>342</v>
      </c>
      <c r="M179" s="10"/>
    </row>
    <row r="180" ht="37" customHeight="1" spans="1:13">
      <c r="A180" s="10">
        <v>138</v>
      </c>
      <c r="B180" s="14" t="s">
        <v>409</v>
      </c>
      <c r="C180" s="10" t="s">
        <v>19</v>
      </c>
      <c r="D180" s="10" t="s">
        <v>20</v>
      </c>
      <c r="E180" s="10" t="s">
        <v>21</v>
      </c>
      <c r="F180" s="14" t="s">
        <v>410</v>
      </c>
      <c r="G180" s="10">
        <v>3000</v>
      </c>
      <c r="H180" s="10">
        <v>3000</v>
      </c>
      <c r="I180" s="10"/>
      <c r="J180" s="10"/>
      <c r="K180" s="10"/>
      <c r="L180" s="10" t="s">
        <v>342</v>
      </c>
      <c r="M180" s="10"/>
    </row>
    <row r="181" ht="26" customHeight="1" spans="1:13">
      <c r="A181" s="10">
        <v>139</v>
      </c>
      <c r="B181" s="14" t="s">
        <v>411</v>
      </c>
      <c r="C181" s="10" t="s">
        <v>19</v>
      </c>
      <c r="D181" s="10" t="s">
        <v>20</v>
      </c>
      <c r="E181" s="10" t="s">
        <v>21</v>
      </c>
      <c r="F181" s="14" t="s">
        <v>412</v>
      </c>
      <c r="G181" s="10">
        <v>380</v>
      </c>
      <c r="H181" s="10">
        <v>380</v>
      </c>
      <c r="I181" s="10"/>
      <c r="J181" s="10"/>
      <c r="K181" s="10"/>
      <c r="L181" s="10" t="s">
        <v>342</v>
      </c>
      <c r="M181" s="10"/>
    </row>
    <row r="182" ht="26" customHeight="1" spans="1:13">
      <c r="A182" s="10">
        <v>140</v>
      </c>
      <c r="B182" s="14" t="s">
        <v>413</v>
      </c>
      <c r="C182" s="10" t="s">
        <v>19</v>
      </c>
      <c r="D182" s="10" t="s">
        <v>20</v>
      </c>
      <c r="E182" s="10" t="s">
        <v>21</v>
      </c>
      <c r="F182" s="14" t="s">
        <v>414</v>
      </c>
      <c r="G182" s="10">
        <v>2836</v>
      </c>
      <c r="H182" s="10">
        <v>2836</v>
      </c>
      <c r="I182" s="10"/>
      <c r="J182" s="10"/>
      <c r="K182" s="10"/>
      <c r="L182" s="10" t="s">
        <v>342</v>
      </c>
      <c r="M182" s="10"/>
    </row>
    <row r="183" ht="26" customHeight="1" spans="1:13">
      <c r="A183" s="10">
        <v>141</v>
      </c>
      <c r="B183" s="14" t="s">
        <v>415</v>
      </c>
      <c r="C183" s="10" t="s">
        <v>19</v>
      </c>
      <c r="D183" s="10" t="s">
        <v>20</v>
      </c>
      <c r="E183" s="10" t="s">
        <v>21</v>
      </c>
      <c r="F183" s="14" t="s">
        <v>416</v>
      </c>
      <c r="G183" s="10">
        <v>1660</v>
      </c>
      <c r="H183" s="10">
        <v>1660</v>
      </c>
      <c r="I183" s="10"/>
      <c r="J183" s="10"/>
      <c r="K183" s="10"/>
      <c r="L183" s="10" t="s">
        <v>342</v>
      </c>
      <c r="M183" s="10"/>
    </row>
    <row r="184" ht="26" customHeight="1" spans="1:13">
      <c r="A184" s="10">
        <v>142</v>
      </c>
      <c r="B184" s="14" t="s">
        <v>417</v>
      </c>
      <c r="C184" s="10" t="s">
        <v>19</v>
      </c>
      <c r="D184" s="10" t="s">
        <v>20</v>
      </c>
      <c r="E184" s="10" t="s">
        <v>21</v>
      </c>
      <c r="F184" s="14" t="s">
        <v>418</v>
      </c>
      <c r="G184" s="10">
        <v>120</v>
      </c>
      <c r="H184" s="10">
        <v>120</v>
      </c>
      <c r="I184" s="10"/>
      <c r="J184" s="10"/>
      <c r="K184" s="10"/>
      <c r="L184" s="10" t="s">
        <v>342</v>
      </c>
      <c r="M184" s="10"/>
    </row>
    <row r="185" ht="26" customHeight="1" spans="1:13">
      <c r="A185" s="10">
        <v>143</v>
      </c>
      <c r="B185" s="14" t="s">
        <v>419</v>
      </c>
      <c r="C185" s="10" t="s">
        <v>19</v>
      </c>
      <c r="D185" s="10" t="s">
        <v>20</v>
      </c>
      <c r="E185" s="10" t="s">
        <v>21</v>
      </c>
      <c r="F185" s="14" t="s">
        <v>420</v>
      </c>
      <c r="G185" s="10">
        <v>168</v>
      </c>
      <c r="H185" s="10">
        <v>168</v>
      </c>
      <c r="I185" s="10"/>
      <c r="J185" s="10"/>
      <c r="K185" s="10"/>
      <c r="L185" s="10" t="s">
        <v>342</v>
      </c>
      <c r="M185" s="10"/>
    </row>
    <row r="186" ht="26" customHeight="1" spans="1:13">
      <c r="A186" s="10">
        <v>144</v>
      </c>
      <c r="B186" s="14" t="s">
        <v>421</v>
      </c>
      <c r="C186" s="10" t="s">
        <v>19</v>
      </c>
      <c r="D186" s="10" t="s">
        <v>20</v>
      </c>
      <c r="E186" s="10" t="s">
        <v>21</v>
      </c>
      <c r="F186" s="14" t="s">
        <v>422</v>
      </c>
      <c r="G186" s="10">
        <v>180</v>
      </c>
      <c r="H186" s="10">
        <v>180</v>
      </c>
      <c r="I186" s="10"/>
      <c r="J186" s="10"/>
      <c r="K186" s="10"/>
      <c r="L186" s="10" t="s">
        <v>342</v>
      </c>
      <c r="M186" s="10"/>
    </row>
    <row r="187" ht="26" customHeight="1" spans="1:13">
      <c r="A187" s="10">
        <v>145</v>
      </c>
      <c r="B187" s="14" t="s">
        <v>423</v>
      </c>
      <c r="C187" s="10" t="s">
        <v>19</v>
      </c>
      <c r="D187" s="10" t="s">
        <v>20</v>
      </c>
      <c r="E187" s="10" t="s">
        <v>21</v>
      </c>
      <c r="F187" s="14" t="s">
        <v>424</v>
      </c>
      <c r="G187" s="10">
        <v>2300</v>
      </c>
      <c r="H187" s="10">
        <v>2300</v>
      </c>
      <c r="I187" s="10"/>
      <c r="J187" s="10"/>
      <c r="K187" s="10"/>
      <c r="L187" s="10" t="s">
        <v>342</v>
      </c>
      <c r="M187" s="10"/>
    </row>
    <row r="188" ht="63" customHeight="1" spans="1:13">
      <c r="A188" s="10">
        <v>146</v>
      </c>
      <c r="B188" s="14" t="s">
        <v>425</v>
      </c>
      <c r="C188" s="10" t="s">
        <v>19</v>
      </c>
      <c r="D188" s="10" t="s">
        <v>20</v>
      </c>
      <c r="E188" s="10" t="s">
        <v>21</v>
      </c>
      <c r="F188" s="14" t="s">
        <v>426</v>
      </c>
      <c r="G188" s="10">
        <v>48000</v>
      </c>
      <c r="H188" s="10">
        <v>48000</v>
      </c>
      <c r="I188" s="10"/>
      <c r="J188" s="10"/>
      <c r="K188" s="10"/>
      <c r="L188" s="10" t="s">
        <v>342</v>
      </c>
      <c r="M188" s="10"/>
    </row>
    <row r="189" ht="34" customHeight="1" spans="1:13">
      <c r="A189" s="10">
        <v>147</v>
      </c>
      <c r="B189" s="14" t="s">
        <v>427</v>
      </c>
      <c r="C189" s="10" t="s">
        <v>19</v>
      </c>
      <c r="D189" s="10" t="s">
        <v>20</v>
      </c>
      <c r="E189" s="10" t="s">
        <v>21</v>
      </c>
      <c r="F189" s="14" t="s">
        <v>428</v>
      </c>
      <c r="G189" s="10">
        <v>3000</v>
      </c>
      <c r="H189" s="10">
        <v>3000</v>
      </c>
      <c r="I189" s="10"/>
      <c r="J189" s="10"/>
      <c r="K189" s="10"/>
      <c r="L189" s="10" t="s">
        <v>342</v>
      </c>
      <c r="M189" s="10"/>
    </row>
    <row r="190" ht="34" customHeight="1" spans="1:13">
      <c r="A190" s="10">
        <v>148</v>
      </c>
      <c r="B190" s="14" t="s">
        <v>429</v>
      </c>
      <c r="C190" s="10" t="s">
        <v>19</v>
      </c>
      <c r="D190" s="10" t="s">
        <v>20</v>
      </c>
      <c r="E190" s="10" t="s">
        <v>21</v>
      </c>
      <c r="F190" s="14" t="s">
        <v>430</v>
      </c>
      <c r="G190" s="10">
        <v>500</v>
      </c>
      <c r="H190" s="10">
        <v>500</v>
      </c>
      <c r="I190" s="10"/>
      <c r="J190" s="10"/>
      <c r="K190" s="10"/>
      <c r="L190" s="10" t="s">
        <v>342</v>
      </c>
      <c r="M190" s="10"/>
    </row>
    <row r="191" ht="34" customHeight="1" spans="1:13">
      <c r="A191" s="10">
        <v>149</v>
      </c>
      <c r="B191" s="14" t="s">
        <v>431</v>
      </c>
      <c r="C191" s="10" t="s">
        <v>19</v>
      </c>
      <c r="D191" s="10" t="s">
        <v>20</v>
      </c>
      <c r="E191" s="10" t="s">
        <v>21</v>
      </c>
      <c r="F191" s="14" t="s">
        <v>432</v>
      </c>
      <c r="G191" s="10">
        <v>12000</v>
      </c>
      <c r="H191" s="10">
        <v>12000</v>
      </c>
      <c r="I191" s="10"/>
      <c r="J191" s="10"/>
      <c r="K191" s="10"/>
      <c r="L191" s="10" t="s">
        <v>342</v>
      </c>
      <c r="M191" s="10"/>
    </row>
    <row r="192" ht="26" customHeight="1" spans="1:13">
      <c r="A192" s="10">
        <v>150</v>
      </c>
      <c r="B192" s="14" t="s">
        <v>433</v>
      </c>
      <c r="C192" s="10" t="s">
        <v>19</v>
      </c>
      <c r="D192" s="10" t="s">
        <v>20</v>
      </c>
      <c r="E192" s="10" t="s">
        <v>21</v>
      </c>
      <c r="F192" s="14" t="s">
        <v>434</v>
      </c>
      <c r="G192" s="10">
        <v>137.6</v>
      </c>
      <c r="H192" s="10">
        <v>137.6</v>
      </c>
      <c r="I192" s="10"/>
      <c r="J192" s="10"/>
      <c r="K192" s="10"/>
      <c r="L192" s="10" t="s">
        <v>342</v>
      </c>
      <c r="M192" s="10"/>
    </row>
    <row r="193" ht="26" customHeight="1" spans="1:13">
      <c r="A193" s="10">
        <v>151</v>
      </c>
      <c r="B193" s="14" t="s">
        <v>435</v>
      </c>
      <c r="C193" s="10" t="s">
        <v>19</v>
      </c>
      <c r="D193" s="10" t="s">
        <v>20</v>
      </c>
      <c r="E193" s="10" t="s">
        <v>21</v>
      </c>
      <c r="F193" s="14" t="s">
        <v>436</v>
      </c>
      <c r="G193" s="10">
        <v>240</v>
      </c>
      <c r="H193" s="10">
        <v>240</v>
      </c>
      <c r="I193" s="10"/>
      <c r="J193" s="10"/>
      <c r="K193" s="10"/>
      <c r="L193" s="10" t="s">
        <v>342</v>
      </c>
      <c r="M193" s="10"/>
    </row>
    <row r="194" ht="26" customHeight="1" spans="1:13">
      <c r="A194" s="10">
        <v>152</v>
      </c>
      <c r="B194" s="14" t="s">
        <v>437</v>
      </c>
      <c r="C194" s="10" t="s">
        <v>19</v>
      </c>
      <c r="D194" s="10" t="s">
        <v>20</v>
      </c>
      <c r="E194" s="10" t="s">
        <v>21</v>
      </c>
      <c r="F194" s="14" t="s">
        <v>438</v>
      </c>
      <c r="G194" s="10">
        <v>4560</v>
      </c>
      <c r="H194" s="10">
        <v>4560</v>
      </c>
      <c r="I194" s="10"/>
      <c r="J194" s="10"/>
      <c r="K194" s="10"/>
      <c r="L194" s="10" t="s">
        <v>342</v>
      </c>
      <c r="M194" s="10"/>
    </row>
    <row r="195" ht="26" customHeight="1" spans="1:13">
      <c r="A195" s="10">
        <v>153</v>
      </c>
      <c r="B195" s="14" t="s">
        <v>439</v>
      </c>
      <c r="C195" s="10" t="s">
        <v>19</v>
      </c>
      <c r="D195" s="10" t="s">
        <v>20</v>
      </c>
      <c r="E195" s="10" t="s">
        <v>21</v>
      </c>
      <c r="F195" s="14" t="s">
        <v>440</v>
      </c>
      <c r="G195" s="10">
        <v>8500</v>
      </c>
      <c r="H195" s="10">
        <v>8500</v>
      </c>
      <c r="I195" s="10"/>
      <c r="J195" s="10"/>
      <c r="K195" s="10"/>
      <c r="L195" s="10" t="s">
        <v>342</v>
      </c>
      <c r="M195" s="10"/>
    </row>
    <row r="196" ht="50" customHeight="1" spans="1:13">
      <c r="A196" s="10">
        <v>154</v>
      </c>
      <c r="B196" s="14" t="s">
        <v>441</v>
      </c>
      <c r="C196" s="10" t="s">
        <v>19</v>
      </c>
      <c r="D196" s="10" t="s">
        <v>20</v>
      </c>
      <c r="E196" s="10" t="s">
        <v>21</v>
      </c>
      <c r="F196" s="14" t="s">
        <v>442</v>
      </c>
      <c r="G196" s="10">
        <v>200</v>
      </c>
      <c r="H196" s="10">
        <v>200</v>
      </c>
      <c r="I196" s="10"/>
      <c r="J196" s="10"/>
      <c r="K196" s="10"/>
      <c r="L196" s="10" t="s">
        <v>342</v>
      </c>
      <c r="M196" s="10"/>
    </row>
    <row r="197" ht="26" customHeight="1" spans="1:13">
      <c r="A197" s="10">
        <v>155</v>
      </c>
      <c r="B197" s="14" t="s">
        <v>443</v>
      </c>
      <c r="C197" s="10" t="s">
        <v>19</v>
      </c>
      <c r="D197" s="10" t="s">
        <v>20</v>
      </c>
      <c r="E197" s="10" t="s">
        <v>21</v>
      </c>
      <c r="F197" s="14" t="s">
        <v>444</v>
      </c>
      <c r="G197" s="10">
        <v>250</v>
      </c>
      <c r="H197" s="10">
        <v>250</v>
      </c>
      <c r="I197" s="10"/>
      <c r="J197" s="10"/>
      <c r="K197" s="10"/>
      <c r="L197" s="10" t="s">
        <v>342</v>
      </c>
      <c r="M197" s="10"/>
    </row>
    <row r="198" ht="26" customHeight="1" spans="1:13">
      <c r="A198" s="10">
        <v>156</v>
      </c>
      <c r="B198" s="14" t="s">
        <v>445</v>
      </c>
      <c r="C198" s="10" t="s">
        <v>19</v>
      </c>
      <c r="D198" s="10" t="s">
        <v>20</v>
      </c>
      <c r="E198" s="10" t="s">
        <v>21</v>
      </c>
      <c r="F198" s="14" t="s">
        <v>446</v>
      </c>
      <c r="G198" s="10">
        <v>150</v>
      </c>
      <c r="H198" s="10">
        <v>150</v>
      </c>
      <c r="I198" s="10"/>
      <c r="J198" s="10"/>
      <c r="K198" s="10"/>
      <c r="L198" s="10" t="s">
        <v>342</v>
      </c>
      <c r="M198" s="10"/>
    </row>
    <row r="199" ht="26" customHeight="1" spans="1:13">
      <c r="A199" s="10">
        <v>157</v>
      </c>
      <c r="B199" s="14" t="s">
        <v>447</v>
      </c>
      <c r="C199" s="10" t="s">
        <v>19</v>
      </c>
      <c r="D199" s="10" t="s">
        <v>20</v>
      </c>
      <c r="E199" s="10" t="s">
        <v>21</v>
      </c>
      <c r="F199" s="14" t="s">
        <v>448</v>
      </c>
      <c r="G199" s="10">
        <v>80</v>
      </c>
      <c r="H199" s="10">
        <v>80</v>
      </c>
      <c r="I199" s="10"/>
      <c r="J199" s="10"/>
      <c r="K199" s="10"/>
      <c r="L199" s="10" t="s">
        <v>342</v>
      </c>
      <c r="M199" s="10"/>
    </row>
    <row r="200" ht="47" customHeight="1" spans="1:13">
      <c r="A200" s="10">
        <v>158</v>
      </c>
      <c r="B200" s="14" t="s">
        <v>449</v>
      </c>
      <c r="C200" s="10" t="s">
        <v>19</v>
      </c>
      <c r="D200" s="10" t="s">
        <v>20</v>
      </c>
      <c r="E200" s="10" t="s">
        <v>21</v>
      </c>
      <c r="F200" s="14" t="s">
        <v>450</v>
      </c>
      <c r="G200" s="10">
        <v>300</v>
      </c>
      <c r="H200" s="10">
        <v>300</v>
      </c>
      <c r="I200" s="10"/>
      <c r="J200" s="10"/>
      <c r="K200" s="10"/>
      <c r="L200" s="10" t="s">
        <v>342</v>
      </c>
      <c r="M200" s="10"/>
    </row>
    <row r="201" ht="33" customHeight="1" spans="1:13">
      <c r="A201" s="10">
        <v>159</v>
      </c>
      <c r="B201" s="14" t="s">
        <v>451</v>
      </c>
      <c r="C201" s="10" t="s">
        <v>19</v>
      </c>
      <c r="D201" s="10" t="s">
        <v>20</v>
      </c>
      <c r="E201" s="10" t="s">
        <v>21</v>
      </c>
      <c r="F201" s="14" t="s">
        <v>452</v>
      </c>
      <c r="G201" s="10">
        <v>190</v>
      </c>
      <c r="H201" s="10">
        <v>190</v>
      </c>
      <c r="I201" s="10"/>
      <c r="J201" s="10"/>
      <c r="K201" s="10"/>
      <c r="L201" s="10" t="s">
        <v>342</v>
      </c>
      <c r="M201" s="10"/>
    </row>
    <row r="202" spans="1:13">
      <c r="A202" s="10">
        <v>160</v>
      </c>
      <c r="B202" s="14" t="s">
        <v>453</v>
      </c>
      <c r="C202" s="10" t="s">
        <v>19</v>
      </c>
      <c r="D202" s="10" t="s">
        <v>20</v>
      </c>
      <c r="E202" s="10" t="s">
        <v>21</v>
      </c>
      <c r="F202" s="14" t="s">
        <v>454</v>
      </c>
      <c r="G202" s="10">
        <v>420</v>
      </c>
      <c r="H202" s="10">
        <v>420</v>
      </c>
      <c r="I202" s="10"/>
      <c r="J202" s="10"/>
      <c r="K202" s="10"/>
      <c r="L202" s="10" t="s">
        <v>342</v>
      </c>
      <c r="M202" s="10"/>
    </row>
    <row r="203" spans="1:13">
      <c r="A203" s="10">
        <v>161</v>
      </c>
      <c r="B203" s="14" t="s">
        <v>455</v>
      </c>
      <c r="C203" s="10" t="s">
        <v>19</v>
      </c>
      <c r="D203" s="10" t="s">
        <v>20</v>
      </c>
      <c r="E203" s="10" t="s">
        <v>21</v>
      </c>
      <c r="F203" s="14" t="s">
        <v>456</v>
      </c>
      <c r="G203" s="10">
        <v>360</v>
      </c>
      <c r="H203" s="10">
        <v>360</v>
      </c>
      <c r="I203" s="10"/>
      <c r="J203" s="10"/>
      <c r="K203" s="10"/>
      <c r="L203" s="10" t="s">
        <v>342</v>
      </c>
      <c r="M203" s="10"/>
    </row>
    <row r="204" ht="26" customHeight="1" spans="1:13">
      <c r="A204" s="10">
        <v>162</v>
      </c>
      <c r="B204" s="14" t="s">
        <v>457</v>
      </c>
      <c r="C204" s="10" t="s">
        <v>19</v>
      </c>
      <c r="D204" s="10" t="s">
        <v>20</v>
      </c>
      <c r="E204" s="10" t="s">
        <v>21</v>
      </c>
      <c r="F204" s="14" t="s">
        <v>458</v>
      </c>
      <c r="G204" s="10">
        <v>185</v>
      </c>
      <c r="H204" s="10">
        <v>185</v>
      </c>
      <c r="I204" s="10"/>
      <c r="J204" s="10"/>
      <c r="K204" s="10"/>
      <c r="L204" s="10" t="s">
        <v>342</v>
      </c>
      <c r="M204" s="10"/>
    </row>
    <row r="205" ht="26" customHeight="1" spans="1:13">
      <c r="A205" s="10">
        <v>163</v>
      </c>
      <c r="B205" s="14" t="s">
        <v>459</v>
      </c>
      <c r="C205" s="10" t="s">
        <v>19</v>
      </c>
      <c r="D205" s="10" t="s">
        <v>20</v>
      </c>
      <c r="E205" s="10" t="s">
        <v>21</v>
      </c>
      <c r="F205" s="14" t="s">
        <v>460</v>
      </c>
      <c r="G205" s="10">
        <v>95</v>
      </c>
      <c r="H205" s="10">
        <v>95</v>
      </c>
      <c r="I205" s="10"/>
      <c r="J205" s="10"/>
      <c r="K205" s="10"/>
      <c r="L205" s="10" t="s">
        <v>342</v>
      </c>
      <c r="M205" s="10"/>
    </row>
    <row r="206" ht="26" customHeight="1" spans="1:13">
      <c r="A206" s="10">
        <v>164</v>
      </c>
      <c r="B206" s="14" t="s">
        <v>461</v>
      </c>
      <c r="C206" s="10" t="s">
        <v>19</v>
      </c>
      <c r="D206" s="10" t="s">
        <v>20</v>
      </c>
      <c r="E206" s="10" t="s">
        <v>21</v>
      </c>
      <c r="F206" s="14" t="s">
        <v>462</v>
      </c>
      <c r="G206" s="10">
        <v>26</v>
      </c>
      <c r="H206" s="10">
        <v>26</v>
      </c>
      <c r="I206" s="10"/>
      <c r="J206" s="10"/>
      <c r="K206" s="10"/>
      <c r="L206" s="10" t="s">
        <v>342</v>
      </c>
      <c r="M206" s="10"/>
    </row>
    <row r="207" ht="26" customHeight="1" spans="1:13">
      <c r="A207" s="10">
        <v>165</v>
      </c>
      <c r="B207" s="14" t="s">
        <v>463</v>
      </c>
      <c r="C207" s="10" t="s">
        <v>19</v>
      </c>
      <c r="D207" s="10" t="s">
        <v>20</v>
      </c>
      <c r="E207" s="10" t="s">
        <v>21</v>
      </c>
      <c r="F207" s="14" t="s">
        <v>464</v>
      </c>
      <c r="G207" s="10">
        <v>800</v>
      </c>
      <c r="H207" s="10">
        <v>800</v>
      </c>
      <c r="I207" s="10"/>
      <c r="J207" s="10"/>
      <c r="K207" s="10"/>
      <c r="L207" s="10" t="s">
        <v>342</v>
      </c>
      <c r="M207" s="10"/>
    </row>
    <row r="208" ht="35" customHeight="1" spans="1:13">
      <c r="A208" s="10">
        <v>166</v>
      </c>
      <c r="B208" s="14" t="s">
        <v>465</v>
      </c>
      <c r="C208" s="10" t="s">
        <v>19</v>
      </c>
      <c r="D208" s="10" t="s">
        <v>20</v>
      </c>
      <c r="E208" s="10" t="s">
        <v>21</v>
      </c>
      <c r="F208" s="14" t="s">
        <v>466</v>
      </c>
      <c r="G208" s="10">
        <v>193</v>
      </c>
      <c r="H208" s="10">
        <v>193</v>
      </c>
      <c r="I208" s="10"/>
      <c r="J208" s="10"/>
      <c r="K208" s="10"/>
      <c r="L208" s="10" t="s">
        <v>342</v>
      </c>
      <c r="M208" s="10"/>
    </row>
    <row r="209" ht="48" customHeight="1" spans="1:13">
      <c r="A209" s="10">
        <v>167</v>
      </c>
      <c r="B209" s="14" t="s">
        <v>467</v>
      </c>
      <c r="C209" s="10" t="s">
        <v>19</v>
      </c>
      <c r="D209" s="10" t="s">
        <v>20</v>
      </c>
      <c r="E209" s="10" t="s">
        <v>21</v>
      </c>
      <c r="F209" s="14" t="s">
        <v>468</v>
      </c>
      <c r="G209" s="10">
        <v>22</v>
      </c>
      <c r="H209" s="10">
        <v>22</v>
      </c>
      <c r="I209" s="10"/>
      <c r="J209" s="10"/>
      <c r="K209" s="10"/>
      <c r="L209" s="10" t="s">
        <v>342</v>
      </c>
      <c r="M209" s="10"/>
    </row>
    <row r="210" ht="26" customHeight="1" spans="1:13">
      <c r="A210" s="10">
        <v>168</v>
      </c>
      <c r="B210" s="14" t="s">
        <v>469</v>
      </c>
      <c r="C210" s="10" t="s">
        <v>19</v>
      </c>
      <c r="D210" s="10" t="s">
        <v>20</v>
      </c>
      <c r="E210" s="10" t="s">
        <v>21</v>
      </c>
      <c r="F210" s="14" t="s">
        <v>470</v>
      </c>
      <c r="G210" s="10">
        <v>97.2</v>
      </c>
      <c r="H210" s="10">
        <v>97.2</v>
      </c>
      <c r="I210" s="10"/>
      <c r="J210" s="10"/>
      <c r="K210" s="10"/>
      <c r="L210" s="10" t="s">
        <v>342</v>
      </c>
      <c r="M210" s="10"/>
    </row>
    <row r="211" ht="26" customHeight="1" spans="1:13">
      <c r="A211" s="10">
        <v>169</v>
      </c>
      <c r="B211" s="14" t="s">
        <v>471</v>
      </c>
      <c r="C211" s="10" t="s">
        <v>19</v>
      </c>
      <c r="D211" s="10" t="s">
        <v>20</v>
      </c>
      <c r="E211" s="10" t="s">
        <v>21</v>
      </c>
      <c r="F211" s="14" t="s">
        <v>472</v>
      </c>
      <c r="G211" s="10">
        <v>39</v>
      </c>
      <c r="H211" s="10">
        <v>39</v>
      </c>
      <c r="I211" s="10"/>
      <c r="J211" s="10"/>
      <c r="K211" s="10"/>
      <c r="L211" s="10" t="s">
        <v>342</v>
      </c>
      <c r="M211" s="10"/>
    </row>
    <row r="212" ht="26" customHeight="1" spans="1:13">
      <c r="A212" s="10">
        <v>170</v>
      </c>
      <c r="B212" s="14" t="s">
        <v>473</v>
      </c>
      <c r="C212" s="10" t="s">
        <v>19</v>
      </c>
      <c r="D212" s="10" t="s">
        <v>20</v>
      </c>
      <c r="E212" s="10" t="s">
        <v>21</v>
      </c>
      <c r="F212" s="14" t="s">
        <v>474</v>
      </c>
      <c r="G212" s="10">
        <v>35</v>
      </c>
      <c r="H212" s="10">
        <v>35</v>
      </c>
      <c r="I212" s="10"/>
      <c r="J212" s="10"/>
      <c r="K212" s="10"/>
      <c r="L212" s="10" t="s">
        <v>342</v>
      </c>
      <c r="M212" s="10"/>
    </row>
    <row r="213" ht="26" customHeight="1" spans="1:13">
      <c r="A213" s="10">
        <v>171</v>
      </c>
      <c r="B213" s="14" t="s">
        <v>475</v>
      </c>
      <c r="C213" s="10" t="s">
        <v>19</v>
      </c>
      <c r="D213" s="10" t="s">
        <v>20</v>
      </c>
      <c r="E213" s="10" t="s">
        <v>21</v>
      </c>
      <c r="F213" s="14" t="s">
        <v>476</v>
      </c>
      <c r="G213" s="10">
        <v>435</v>
      </c>
      <c r="H213" s="10">
        <v>435</v>
      </c>
      <c r="I213" s="10"/>
      <c r="J213" s="10"/>
      <c r="K213" s="10"/>
      <c r="L213" s="10" t="s">
        <v>342</v>
      </c>
      <c r="M213" s="10"/>
    </row>
    <row r="214" ht="39" customHeight="1" spans="1:13">
      <c r="A214" s="10">
        <v>172</v>
      </c>
      <c r="B214" s="14" t="s">
        <v>477</v>
      </c>
      <c r="C214" s="10" t="s">
        <v>19</v>
      </c>
      <c r="D214" s="10" t="s">
        <v>20</v>
      </c>
      <c r="E214" s="10" t="s">
        <v>21</v>
      </c>
      <c r="F214" s="14" t="s">
        <v>478</v>
      </c>
      <c r="G214" s="10">
        <v>50</v>
      </c>
      <c r="H214" s="10">
        <v>50</v>
      </c>
      <c r="I214" s="10"/>
      <c r="J214" s="10"/>
      <c r="K214" s="10"/>
      <c r="L214" s="10" t="s">
        <v>342</v>
      </c>
      <c r="M214" s="10"/>
    </row>
    <row r="215" ht="26" customHeight="1" spans="1:13">
      <c r="A215" s="10">
        <v>173</v>
      </c>
      <c r="B215" s="14" t="s">
        <v>479</v>
      </c>
      <c r="C215" s="10" t="s">
        <v>19</v>
      </c>
      <c r="D215" s="10" t="s">
        <v>20</v>
      </c>
      <c r="E215" s="10" t="s">
        <v>21</v>
      </c>
      <c r="F215" s="14" t="s">
        <v>480</v>
      </c>
      <c r="G215" s="10">
        <v>1200</v>
      </c>
      <c r="H215" s="10">
        <v>1200</v>
      </c>
      <c r="I215" s="10"/>
      <c r="J215" s="10"/>
      <c r="K215" s="10"/>
      <c r="L215" s="10" t="s">
        <v>342</v>
      </c>
      <c r="M215" s="10"/>
    </row>
    <row r="216" ht="26" customHeight="1" spans="1:13">
      <c r="A216" s="10">
        <v>174</v>
      </c>
      <c r="B216" s="14" t="s">
        <v>481</v>
      </c>
      <c r="C216" s="10" t="s">
        <v>19</v>
      </c>
      <c r="D216" s="10" t="s">
        <v>20</v>
      </c>
      <c r="E216" s="10" t="s">
        <v>124</v>
      </c>
      <c r="F216" s="14" t="s">
        <v>482</v>
      </c>
      <c r="G216" s="10">
        <v>21000</v>
      </c>
      <c r="H216" s="10">
        <v>21000</v>
      </c>
      <c r="I216" s="10"/>
      <c r="J216" s="10"/>
      <c r="K216" s="10"/>
      <c r="L216" s="10" t="s">
        <v>483</v>
      </c>
      <c r="M216" s="10"/>
    </row>
    <row r="217" spans="1:13">
      <c r="A217" s="10"/>
      <c r="B217" s="14" t="s">
        <v>484</v>
      </c>
      <c r="C217" s="10"/>
      <c r="D217" s="10"/>
      <c r="E217" s="10"/>
      <c r="F217" s="14"/>
      <c r="G217" s="10">
        <f>G218+G220+G243+G284+G289+G336+G362+G367</f>
        <v>5655010.9859</v>
      </c>
      <c r="H217" s="10">
        <f>H218+H220+H243+H284+H289+H336+H362+H367</f>
        <v>130661.9859</v>
      </c>
      <c r="I217" s="10">
        <f>I218+I220+I243+I284+I289+I336+I362+I367</f>
        <v>34970</v>
      </c>
      <c r="J217" s="10">
        <f>J218+J220+J243+J284+J289+J336+J362+J367</f>
        <v>5484379</v>
      </c>
      <c r="K217" s="10">
        <f>K218+K220+K243+K284+K289+K336+K362+K367</f>
        <v>0</v>
      </c>
      <c r="L217" s="10"/>
      <c r="M217" s="10"/>
    </row>
    <row r="218" spans="1:13">
      <c r="A218" s="10"/>
      <c r="B218" s="14" t="s">
        <v>485</v>
      </c>
      <c r="C218" s="10"/>
      <c r="D218" s="10"/>
      <c r="E218" s="10"/>
      <c r="F218" s="14"/>
      <c r="G218" s="10">
        <f t="shared" ref="G218:K218" si="16">G219</f>
        <v>30000</v>
      </c>
      <c r="H218" s="10">
        <f t="shared" si="16"/>
        <v>20000</v>
      </c>
      <c r="I218" s="10">
        <f t="shared" si="16"/>
        <v>0</v>
      </c>
      <c r="J218" s="10">
        <f t="shared" si="16"/>
        <v>10000</v>
      </c>
      <c r="K218" s="10">
        <f t="shared" si="16"/>
        <v>0</v>
      </c>
      <c r="L218" s="10"/>
      <c r="M218" s="10"/>
    </row>
    <row r="219" ht="35" customHeight="1" spans="1:13">
      <c r="A219" s="10">
        <v>175</v>
      </c>
      <c r="B219" s="14" t="s">
        <v>486</v>
      </c>
      <c r="C219" s="10" t="s">
        <v>19</v>
      </c>
      <c r="D219" s="10" t="s">
        <v>20</v>
      </c>
      <c r="E219" s="10" t="s">
        <v>21</v>
      </c>
      <c r="F219" s="14" t="s">
        <v>487</v>
      </c>
      <c r="G219" s="10">
        <v>30000</v>
      </c>
      <c r="H219" s="10">
        <v>20000</v>
      </c>
      <c r="I219" s="10"/>
      <c r="J219" s="10">
        <v>10000</v>
      </c>
      <c r="K219" s="10"/>
      <c r="L219" s="10" t="s">
        <v>488</v>
      </c>
      <c r="M219" s="10"/>
    </row>
    <row r="220" spans="1:13">
      <c r="A220" s="10"/>
      <c r="B220" s="14" t="s">
        <v>489</v>
      </c>
      <c r="C220" s="10"/>
      <c r="D220" s="10"/>
      <c r="E220" s="10"/>
      <c r="F220" s="14"/>
      <c r="G220" s="10">
        <f t="shared" ref="G220:K220" si="17">SUM(G221:G242)</f>
        <v>57840</v>
      </c>
      <c r="H220" s="10">
        <f t="shared" si="17"/>
        <v>13600</v>
      </c>
      <c r="I220" s="10">
        <f t="shared" si="17"/>
        <v>7970</v>
      </c>
      <c r="J220" s="10">
        <f t="shared" si="17"/>
        <v>36270</v>
      </c>
      <c r="K220" s="10">
        <f t="shared" si="17"/>
        <v>0</v>
      </c>
      <c r="L220" s="10"/>
      <c r="M220" s="10"/>
    </row>
    <row r="221" ht="34" customHeight="1" spans="1:13">
      <c r="A221" s="10">
        <v>176</v>
      </c>
      <c r="B221" s="14" t="s">
        <v>490</v>
      </c>
      <c r="C221" s="10" t="s">
        <v>19</v>
      </c>
      <c r="D221" s="10" t="s">
        <v>20</v>
      </c>
      <c r="E221" s="10" t="s">
        <v>21</v>
      </c>
      <c r="F221" s="14" t="s">
        <v>491</v>
      </c>
      <c r="G221" s="10">
        <v>10000</v>
      </c>
      <c r="H221" s="10">
        <v>2000</v>
      </c>
      <c r="I221" s="10"/>
      <c r="J221" s="10">
        <v>8000</v>
      </c>
      <c r="K221" s="10"/>
      <c r="L221" s="10" t="s">
        <v>492</v>
      </c>
      <c r="M221" s="10"/>
    </row>
    <row r="222" ht="26" customHeight="1" spans="1:13">
      <c r="A222" s="10">
        <v>177</v>
      </c>
      <c r="B222" s="14" t="s">
        <v>493</v>
      </c>
      <c r="C222" s="10" t="s">
        <v>19</v>
      </c>
      <c r="D222" s="10" t="s">
        <v>20</v>
      </c>
      <c r="E222" s="10" t="s">
        <v>21</v>
      </c>
      <c r="F222" s="14" t="s">
        <v>494</v>
      </c>
      <c r="G222" s="10">
        <v>13870</v>
      </c>
      <c r="H222" s="10">
        <v>3000</v>
      </c>
      <c r="I222" s="10"/>
      <c r="J222" s="10">
        <v>10870</v>
      </c>
      <c r="K222" s="10"/>
      <c r="L222" s="10" t="s">
        <v>492</v>
      </c>
      <c r="M222" s="10"/>
    </row>
    <row r="223" ht="26" customHeight="1" spans="1:13">
      <c r="A223" s="10">
        <v>178</v>
      </c>
      <c r="B223" s="14" t="s">
        <v>495</v>
      </c>
      <c r="C223" s="10" t="s">
        <v>19</v>
      </c>
      <c r="D223" s="10" t="s">
        <v>20</v>
      </c>
      <c r="E223" s="10" t="s">
        <v>21</v>
      </c>
      <c r="F223" s="14" t="s">
        <v>496</v>
      </c>
      <c r="G223" s="10">
        <v>6000</v>
      </c>
      <c r="H223" s="10">
        <v>1000</v>
      </c>
      <c r="I223" s="10"/>
      <c r="J223" s="10">
        <v>5000</v>
      </c>
      <c r="K223" s="10"/>
      <c r="L223" s="10" t="s">
        <v>492</v>
      </c>
      <c r="M223" s="10"/>
    </row>
    <row r="224" ht="26" customHeight="1" spans="1:13">
      <c r="A224" s="10">
        <v>179</v>
      </c>
      <c r="B224" s="14" t="s">
        <v>497</v>
      </c>
      <c r="C224" s="10" t="s">
        <v>19</v>
      </c>
      <c r="D224" s="10" t="s">
        <v>20</v>
      </c>
      <c r="E224" s="10" t="s">
        <v>21</v>
      </c>
      <c r="F224" s="14" t="s">
        <v>498</v>
      </c>
      <c r="G224" s="10">
        <v>6000</v>
      </c>
      <c r="H224" s="10">
        <v>1000</v>
      </c>
      <c r="I224" s="10"/>
      <c r="J224" s="10">
        <v>5000</v>
      </c>
      <c r="K224" s="10"/>
      <c r="L224" s="10" t="s">
        <v>492</v>
      </c>
      <c r="M224" s="10"/>
    </row>
    <row r="225" ht="26" customHeight="1" spans="1:13">
      <c r="A225" s="10">
        <v>180</v>
      </c>
      <c r="B225" s="14" t="s">
        <v>499</v>
      </c>
      <c r="C225" s="10" t="s">
        <v>19</v>
      </c>
      <c r="D225" s="10" t="s">
        <v>20</v>
      </c>
      <c r="E225" s="10" t="s">
        <v>140</v>
      </c>
      <c r="F225" s="14" t="s">
        <v>500</v>
      </c>
      <c r="G225" s="10">
        <v>2000</v>
      </c>
      <c r="H225" s="10">
        <v>400</v>
      </c>
      <c r="I225" s="10"/>
      <c r="J225" s="10">
        <v>1600</v>
      </c>
      <c r="K225" s="10"/>
      <c r="L225" s="10" t="s">
        <v>492</v>
      </c>
      <c r="M225" s="10"/>
    </row>
    <row r="226" ht="26" customHeight="1" spans="1:13">
      <c r="A226" s="10">
        <v>181</v>
      </c>
      <c r="B226" s="14" t="s">
        <v>501</v>
      </c>
      <c r="C226" s="10" t="s">
        <v>19</v>
      </c>
      <c r="D226" s="10" t="s">
        <v>20</v>
      </c>
      <c r="E226" s="10" t="s">
        <v>152</v>
      </c>
      <c r="F226" s="14" t="s">
        <v>502</v>
      </c>
      <c r="G226" s="10">
        <v>1700</v>
      </c>
      <c r="H226" s="10">
        <v>400</v>
      </c>
      <c r="I226" s="10"/>
      <c r="J226" s="10">
        <v>1300</v>
      </c>
      <c r="K226" s="10"/>
      <c r="L226" s="10" t="s">
        <v>492</v>
      </c>
      <c r="M226" s="10"/>
    </row>
    <row r="227" ht="36" customHeight="1" spans="1:13">
      <c r="A227" s="10">
        <v>182</v>
      </c>
      <c r="B227" s="14" t="s">
        <v>503</v>
      </c>
      <c r="C227" s="10" t="s">
        <v>19</v>
      </c>
      <c r="D227" s="10" t="s">
        <v>20</v>
      </c>
      <c r="E227" s="10" t="s">
        <v>49</v>
      </c>
      <c r="F227" s="14" t="s">
        <v>504</v>
      </c>
      <c r="G227" s="10">
        <v>1800</v>
      </c>
      <c r="H227" s="10">
        <v>400</v>
      </c>
      <c r="I227" s="10"/>
      <c r="J227" s="10">
        <v>1400</v>
      </c>
      <c r="K227" s="10"/>
      <c r="L227" s="10" t="s">
        <v>492</v>
      </c>
      <c r="M227" s="10"/>
    </row>
    <row r="228" ht="26" customHeight="1" spans="1:13">
      <c r="A228" s="10">
        <v>183</v>
      </c>
      <c r="B228" s="14" t="s">
        <v>505</v>
      </c>
      <c r="C228" s="10" t="s">
        <v>19</v>
      </c>
      <c r="D228" s="10" t="s">
        <v>20</v>
      </c>
      <c r="E228" s="10" t="s">
        <v>136</v>
      </c>
      <c r="F228" s="14" t="s">
        <v>506</v>
      </c>
      <c r="G228" s="10">
        <v>1100</v>
      </c>
      <c r="H228" s="10">
        <v>200</v>
      </c>
      <c r="I228" s="10">
        <v>900</v>
      </c>
      <c r="J228" s="10"/>
      <c r="K228" s="10"/>
      <c r="L228" s="10" t="s">
        <v>492</v>
      </c>
      <c r="M228" s="10"/>
    </row>
    <row r="229" ht="26" customHeight="1" spans="1:13">
      <c r="A229" s="10">
        <v>184</v>
      </c>
      <c r="B229" s="14" t="s">
        <v>507</v>
      </c>
      <c r="C229" s="10" t="s">
        <v>62</v>
      </c>
      <c r="D229" s="10" t="s">
        <v>20</v>
      </c>
      <c r="E229" s="10" t="s">
        <v>140</v>
      </c>
      <c r="F229" s="14" t="s">
        <v>508</v>
      </c>
      <c r="G229" s="10">
        <v>2000</v>
      </c>
      <c r="H229" s="10">
        <v>500</v>
      </c>
      <c r="I229" s="10">
        <v>1500</v>
      </c>
      <c r="J229" s="10"/>
      <c r="K229" s="10"/>
      <c r="L229" s="10" t="s">
        <v>492</v>
      </c>
      <c r="M229" s="10"/>
    </row>
    <row r="230" ht="26" customHeight="1" spans="1:13">
      <c r="A230" s="10">
        <v>185</v>
      </c>
      <c r="B230" s="14" t="s">
        <v>509</v>
      </c>
      <c r="C230" s="10" t="s">
        <v>19</v>
      </c>
      <c r="D230" s="10" t="s">
        <v>20</v>
      </c>
      <c r="E230" s="10" t="s">
        <v>152</v>
      </c>
      <c r="F230" s="14" t="s">
        <v>510</v>
      </c>
      <c r="G230" s="10">
        <v>800</v>
      </c>
      <c r="H230" s="10">
        <v>150</v>
      </c>
      <c r="I230" s="10">
        <v>650</v>
      </c>
      <c r="J230" s="10"/>
      <c r="K230" s="10"/>
      <c r="L230" s="10" t="s">
        <v>492</v>
      </c>
      <c r="M230" s="10"/>
    </row>
    <row r="231" ht="44" customHeight="1" spans="1:13">
      <c r="A231" s="10">
        <v>186</v>
      </c>
      <c r="B231" s="14" t="s">
        <v>511</v>
      </c>
      <c r="C231" s="10" t="s">
        <v>19</v>
      </c>
      <c r="D231" s="10" t="s">
        <v>20</v>
      </c>
      <c r="E231" s="10" t="s">
        <v>148</v>
      </c>
      <c r="F231" s="14" t="s">
        <v>512</v>
      </c>
      <c r="G231" s="10">
        <v>1100</v>
      </c>
      <c r="H231" s="10"/>
      <c r="I231" s="10">
        <v>1100</v>
      </c>
      <c r="J231" s="10"/>
      <c r="K231" s="10"/>
      <c r="L231" s="10" t="s">
        <v>492</v>
      </c>
      <c r="M231" s="10"/>
    </row>
    <row r="232" ht="26" customHeight="1" spans="1:13">
      <c r="A232" s="10">
        <v>187</v>
      </c>
      <c r="B232" s="14" t="s">
        <v>513</v>
      </c>
      <c r="C232" s="10" t="s">
        <v>62</v>
      </c>
      <c r="D232" s="10" t="s">
        <v>20</v>
      </c>
      <c r="E232" s="10" t="s">
        <v>156</v>
      </c>
      <c r="F232" s="14" t="s">
        <v>514</v>
      </c>
      <c r="G232" s="10">
        <v>900</v>
      </c>
      <c r="H232" s="10">
        <v>200</v>
      </c>
      <c r="I232" s="10">
        <v>700</v>
      </c>
      <c r="J232" s="10"/>
      <c r="K232" s="10"/>
      <c r="L232" s="10" t="s">
        <v>492</v>
      </c>
      <c r="M232" s="10"/>
    </row>
    <row r="233" ht="26" customHeight="1" spans="1:13">
      <c r="A233" s="10">
        <v>188</v>
      </c>
      <c r="B233" s="14" t="s">
        <v>515</v>
      </c>
      <c r="C233" s="10" t="s">
        <v>62</v>
      </c>
      <c r="D233" s="10" t="s">
        <v>20</v>
      </c>
      <c r="E233" s="10" t="s">
        <v>124</v>
      </c>
      <c r="F233" s="14" t="s">
        <v>516</v>
      </c>
      <c r="G233" s="10">
        <v>600</v>
      </c>
      <c r="H233" s="10">
        <v>100</v>
      </c>
      <c r="I233" s="10">
        <v>500</v>
      </c>
      <c r="J233" s="10"/>
      <c r="K233" s="10"/>
      <c r="L233" s="10" t="s">
        <v>492</v>
      </c>
      <c r="M233" s="10"/>
    </row>
    <row r="234" ht="26" customHeight="1" spans="1:13">
      <c r="A234" s="10">
        <v>189</v>
      </c>
      <c r="B234" s="14" t="s">
        <v>517</v>
      </c>
      <c r="C234" s="10" t="s">
        <v>19</v>
      </c>
      <c r="D234" s="10" t="s">
        <v>20</v>
      </c>
      <c r="E234" s="10" t="s">
        <v>124</v>
      </c>
      <c r="F234" s="14" t="s">
        <v>518</v>
      </c>
      <c r="G234" s="10">
        <v>1150</v>
      </c>
      <c r="H234" s="10">
        <v>250</v>
      </c>
      <c r="I234" s="10">
        <v>900</v>
      </c>
      <c r="J234" s="10"/>
      <c r="K234" s="10"/>
      <c r="L234" s="10" t="s">
        <v>492</v>
      </c>
      <c r="M234" s="10"/>
    </row>
    <row r="235" ht="26" customHeight="1" spans="1:13">
      <c r="A235" s="10">
        <v>190</v>
      </c>
      <c r="B235" s="14" t="s">
        <v>519</v>
      </c>
      <c r="C235" s="10" t="s">
        <v>19</v>
      </c>
      <c r="D235" s="10" t="s">
        <v>20</v>
      </c>
      <c r="E235" s="10" t="s">
        <v>124</v>
      </c>
      <c r="F235" s="14" t="s">
        <v>520</v>
      </c>
      <c r="G235" s="10">
        <v>90</v>
      </c>
      <c r="H235" s="10">
        <v>20</v>
      </c>
      <c r="I235" s="10">
        <v>70</v>
      </c>
      <c r="J235" s="10"/>
      <c r="K235" s="10"/>
      <c r="L235" s="10" t="s">
        <v>492</v>
      </c>
      <c r="M235" s="10"/>
    </row>
    <row r="236" ht="34" customHeight="1" spans="1:13">
      <c r="A236" s="10">
        <v>191</v>
      </c>
      <c r="B236" s="14" t="s">
        <v>521</v>
      </c>
      <c r="C236" s="10" t="s">
        <v>19</v>
      </c>
      <c r="D236" s="10" t="s">
        <v>20</v>
      </c>
      <c r="E236" s="10" t="s">
        <v>522</v>
      </c>
      <c r="F236" s="14" t="s">
        <v>523</v>
      </c>
      <c r="G236" s="10">
        <v>810</v>
      </c>
      <c r="H236" s="10">
        <v>810</v>
      </c>
      <c r="I236" s="10"/>
      <c r="J236" s="10"/>
      <c r="K236" s="10"/>
      <c r="L236" s="10" t="s">
        <v>492</v>
      </c>
      <c r="M236" s="10"/>
    </row>
    <row r="237" ht="26" customHeight="1" spans="1:13">
      <c r="A237" s="10">
        <v>192</v>
      </c>
      <c r="B237" s="14" t="s">
        <v>524</v>
      </c>
      <c r="C237" s="10" t="s">
        <v>62</v>
      </c>
      <c r="D237" s="10" t="s">
        <v>20</v>
      </c>
      <c r="E237" s="10" t="s">
        <v>21</v>
      </c>
      <c r="F237" s="14" t="s">
        <v>525</v>
      </c>
      <c r="G237" s="10">
        <v>760</v>
      </c>
      <c r="H237" s="10">
        <v>150</v>
      </c>
      <c r="I237" s="10">
        <v>610</v>
      </c>
      <c r="J237" s="10"/>
      <c r="K237" s="10"/>
      <c r="L237" s="10" t="s">
        <v>492</v>
      </c>
      <c r="M237" s="10"/>
    </row>
    <row r="238" ht="26" customHeight="1" spans="1:13">
      <c r="A238" s="10">
        <v>193</v>
      </c>
      <c r="B238" s="14" t="s">
        <v>526</v>
      </c>
      <c r="C238" s="10" t="s">
        <v>62</v>
      </c>
      <c r="D238" s="10" t="s">
        <v>20</v>
      </c>
      <c r="E238" s="10" t="s">
        <v>140</v>
      </c>
      <c r="F238" s="14" t="s">
        <v>527</v>
      </c>
      <c r="G238" s="10">
        <v>700</v>
      </c>
      <c r="H238" s="10">
        <v>140</v>
      </c>
      <c r="I238" s="10">
        <v>560</v>
      </c>
      <c r="J238" s="10"/>
      <c r="K238" s="10"/>
      <c r="L238" s="10" t="s">
        <v>492</v>
      </c>
      <c r="M238" s="10"/>
    </row>
    <row r="239" ht="26" customHeight="1" spans="1:13">
      <c r="A239" s="10">
        <v>194</v>
      </c>
      <c r="B239" s="14" t="s">
        <v>528</v>
      </c>
      <c r="C239" s="10" t="s">
        <v>19</v>
      </c>
      <c r="D239" s="10" t="s">
        <v>20</v>
      </c>
      <c r="E239" s="10" t="s">
        <v>529</v>
      </c>
      <c r="F239" s="14" t="s">
        <v>530</v>
      </c>
      <c r="G239" s="10">
        <v>600</v>
      </c>
      <c r="H239" s="10">
        <v>120</v>
      </c>
      <c r="I239" s="10">
        <v>480</v>
      </c>
      <c r="J239" s="10"/>
      <c r="K239" s="10"/>
      <c r="L239" s="10" t="s">
        <v>492</v>
      </c>
      <c r="M239" s="10"/>
    </row>
    <row r="240" ht="33" customHeight="1" spans="1:13">
      <c r="A240" s="10">
        <v>195</v>
      </c>
      <c r="B240" s="14" t="s">
        <v>531</v>
      </c>
      <c r="C240" s="10" t="s">
        <v>19</v>
      </c>
      <c r="D240" s="10" t="s">
        <v>20</v>
      </c>
      <c r="E240" s="10" t="s">
        <v>21</v>
      </c>
      <c r="F240" s="14" t="s">
        <v>532</v>
      </c>
      <c r="G240" s="10">
        <v>3900</v>
      </c>
      <c r="H240" s="10">
        <v>800</v>
      </c>
      <c r="I240" s="10"/>
      <c r="J240" s="10">
        <v>3100</v>
      </c>
      <c r="K240" s="10"/>
      <c r="L240" s="10" t="s">
        <v>492</v>
      </c>
      <c r="M240" s="10"/>
    </row>
    <row r="241" ht="33" customHeight="1" spans="1:13">
      <c r="A241" s="10">
        <v>196</v>
      </c>
      <c r="B241" s="14" t="s">
        <v>533</v>
      </c>
      <c r="C241" s="10" t="s">
        <v>19</v>
      </c>
      <c r="D241" s="10" t="s">
        <v>20</v>
      </c>
      <c r="E241" s="10" t="s">
        <v>534</v>
      </c>
      <c r="F241" s="14" t="s">
        <v>535</v>
      </c>
      <c r="G241" s="10">
        <v>810</v>
      </c>
      <c r="H241" s="10">
        <v>810</v>
      </c>
      <c r="I241" s="10"/>
      <c r="J241" s="10"/>
      <c r="K241" s="10"/>
      <c r="L241" s="10" t="s">
        <v>536</v>
      </c>
      <c r="M241" s="10"/>
    </row>
    <row r="242" ht="25" customHeight="1" spans="1:13">
      <c r="A242" s="10">
        <v>197</v>
      </c>
      <c r="B242" s="14" t="s">
        <v>537</v>
      </c>
      <c r="C242" s="10" t="s">
        <v>19</v>
      </c>
      <c r="D242" s="10" t="s">
        <v>20</v>
      </c>
      <c r="E242" s="10" t="s">
        <v>124</v>
      </c>
      <c r="F242" s="14" t="s">
        <v>538</v>
      </c>
      <c r="G242" s="19">
        <v>1150</v>
      </c>
      <c r="H242" s="19">
        <v>1150</v>
      </c>
      <c r="I242" s="10"/>
      <c r="J242" s="10"/>
      <c r="K242" s="10"/>
      <c r="L242" s="10" t="s">
        <v>483</v>
      </c>
      <c r="M242" s="10"/>
    </row>
    <row r="243" spans="1:13">
      <c r="A243" s="10"/>
      <c r="B243" s="14" t="s">
        <v>539</v>
      </c>
      <c r="C243" s="10"/>
      <c r="D243" s="10"/>
      <c r="E243" s="10"/>
      <c r="F243" s="14"/>
      <c r="G243" s="10">
        <f t="shared" ref="G243:K243" si="18">SUM(G244:G283)</f>
        <v>20850</v>
      </c>
      <c r="H243" s="10">
        <f t="shared" si="18"/>
        <v>0</v>
      </c>
      <c r="I243" s="10">
        <f t="shared" si="18"/>
        <v>0</v>
      </c>
      <c r="J243" s="10">
        <f t="shared" si="18"/>
        <v>20850</v>
      </c>
      <c r="K243" s="10">
        <f t="shared" si="18"/>
        <v>0</v>
      </c>
      <c r="L243" s="10"/>
      <c r="M243" s="10"/>
    </row>
    <row r="244" ht="34" customHeight="1" spans="1:13">
      <c r="A244" s="10">
        <v>198</v>
      </c>
      <c r="B244" s="14" t="s">
        <v>540</v>
      </c>
      <c r="C244" s="10" t="s">
        <v>19</v>
      </c>
      <c r="D244" s="10" t="s">
        <v>20</v>
      </c>
      <c r="E244" s="10" t="s">
        <v>21</v>
      </c>
      <c r="F244" s="14" t="s">
        <v>541</v>
      </c>
      <c r="G244" s="10">
        <v>400</v>
      </c>
      <c r="H244" s="10"/>
      <c r="I244" s="10"/>
      <c r="J244" s="10">
        <v>400</v>
      </c>
      <c r="K244" s="10"/>
      <c r="L244" s="10" t="s">
        <v>492</v>
      </c>
      <c r="M244" s="10"/>
    </row>
    <row r="245" ht="23" customHeight="1" spans="1:13">
      <c r="A245" s="10">
        <v>199</v>
      </c>
      <c r="B245" s="14" t="s">
        <v>542</v>
      </c>
      <c r="C245" s="10" t="s">
        <v>19</v>
      </c>
      <c r="D245" s="10" t="s">
        <v>20</v>
      </c>
      <c r="E245" s="10" t="s">
        <v>21</v>
      </c>
      <c r="F245" s="14" t="s">
        <v>541</v>
      </c>
      <c r="G245" s="10">
        <v>500</v>
      </c>
      <c r="H245" s="10"/>
      <c r="I245" s="10"/>
      <c r="J245" s="10">
        <v>500</v>
      </c>
      <c r="K245" s="10"/>
      <c r="L245" s="10" t="s">
        <v>492</v>
      </c>
      <c r="M245" s="10"/>
    </row>
    <row r="246" ht="35" customHeight="1" spans="1:13">
      <c r="A246" s="10">
        <v>200</v>
      </c>
      <c r="B246" s="14" t="s">
        <v>543</v>
      </c>
      <c r="C246" s="10" t="s">
        <v>19</v>
      </c>
      <c r="D246" s="10" t="s">
        <v>20</v>
      </c>
      <c r="E246" s="10" t="s">
        <v>21</v>
      </c>
      <c r="F246" s="14" t="s">
        <v>541</v>
      </c>
      <c r="G246" s="10">
        <v>800</v>
      </c>
      <c r="H246" s="10"/>
      <c r="I246" s="10"/>
      <c r="J246" s="10">
        <v>800</v>
      </c>
      <c r="K246" s="10"/>
      <c r="L246" s="10" t="s">
        <v>492</v>
      </c>
      <c r="M246" s="10"/>
    </row>
    <row r="247" ht="26" customHeight="1" spans="1:13">
      <c r="A247" s="10">
        <v>201</v>
      </c>
      <c r="B247" s="14" t="s">
        <v>544</v>
      </c>
      <c r="C247" s="10" t="s">
        <v>19</v>
      </c>
      <c r="D247" s="10" t="s">
        <v>20</v>
      </c>
      <c r="E247" s="10" t="s">
        <v>21</v>
      </c>
      <c r="F247" s="14" t="s">
        <v>541</v>
      </c>
      <c r="G247" s="10">
        <v>500</v>
      </c>
      <c r="H247" s="10"/>
      <c r="I247" s="10"/>
      <c r="J247" s="10">
        <v>500</v>
      </c>
      <c r="K247" s="10"/>
      <c r="L247" s="10" t="s">
        <v>492</v>
      </c>
      <c r="M247" s="10"/>
    </row>
    <row r="248" ht="26" customHeight="1" spans="1:13">
      <c r="A248" s="10">
        <v>202</v>
      </c>
      <c r="B248" s="14" t="s">
        <v>545</v>
      </c>
      <c r="C248" s="10" t="s">
        <v>19</v>
      </c>
      <c r="D248" s="10" t="s">
        <v>20</v>
      </c>
      <c r="E248" s="10" t="s">
        <v>21</v>
      </c>
      <c r="F248" s="14" t="s">
        <v>541</v>
      </c>
      <c r="G248" s="10">
        <v>600</v>
      </c>
      <c r="H248" s="10"/>
      <c r="I248" s="10"/>
      <c r="J248" s="10">
        <v>600</v>
      </c>
      <c r="K248" s="10"/>
      <c r="L248" s="10" t="s">
        <v>492</v>
      </c>
      <c r="M248" s="10"/>
    </row>
    <row r="249" ht="26" customHeight="1" spans="1:13">
      <c r="A249" s="10">
        <v>203</v>
      </c>
      <c r="B249" s="14" t="s">
        <v>546</v>
      </c>
      <c r="C249" s="10" t="s">
        <v>19</v>
      </c>
      <c r="D249" s="10" t="s">
        <v>20</v>
      </c>
      <c r="E249" s="10" t="s">
        <v>21</v>
      </c>
      <c r="F249" s="14" t="s">
        <v>541</v>
      </c>
      <c r="G249" s="10">
        <v>150</v>
      </c>
      <c r="H249" s="10"/>
      <c r="I249" s="10"/>
      <c r="J249" s="10">
        <v>150</v>
      </c>
      <c r="K249" s="10"/>
      <c r="L249" s="10" t="s">
        <v>492</v>
      </c>
      <c r="M249" s="10"/>
    </row>
    <row r="250" ht="26" customHeight="1" spans="1:13">
      <c r="A250" s="10">
        <v>204</v>
      </c>
      <c r="B250" s="14" t="s">
        <v>547</v>
      </c>
      <c r="C250" s="10" t="s">
        <v>19</v>
      </c>
      <c r="D250" s="10" t="s">
        <v>20</v>
      </c>
      <c r="E250" s="10" t="s">
        <v>21</v>
      </c>
      <c r="F250" s="14" t="s">
        <v>541</v>
      </c>
      <c r="G250" s="10">
        <v>250</v>
      </c>
      <c r="H250" s="10"/>
      <c r="I250" s="10"/>
      <c r="J250" s="10">
        <v>250</v>
      </c>
      <c r="K250" s="10"/>
      <c r="L250" s="10" t="s">
        <v>492</v>
      </c>
      <c r="M250" s="10"/>
    </row>
    <row r="251" ht="26" customHeight="1" spans="1:13">
      <c r="A251" s="10">
        <v>205</v>
      </c>
      <c r="B251" s="14" t="s">
        <v>548</v>
      </c>
      <c r="C251" s="10" t="s">
        <v>19</v>
      </c>
      <c r="D251" s="10" t="s">
        <v>20</v>
      </c>
      <c r="E251" s="10" t="s">
        <v>21</v>
      </c>
      <c r="F251" s="14" t="s">
        <v>541</v>
      </c>
      <c r="G251" s="10">
        <v>250</v>
      </c>
      <c r="H251" s="10"/>
      <c r="I251" s="10"/>
      <c r="J251" s="10">
        <v>250</v>
      </c>
      <c r="K251" s="10"/>
      <c r="L251" s="10" t="s">
        <v>492</v>
      </c>
      <c r="M251" s="10"/>
    </row>
    <row r="252" ht="26" customHeight="1" spans="1:13">
      <c r="A252" s="10">
        <v>206</v>
      </c>
      <c r="B252" s="14" t="s">
        <v>549</v>
      </c>
      <c r="C252" s="10" t="s">
        <v>19</v>
      </c>
      <c r="D252" s="10" t="s">
        <v>20</v>
      </c>
      <c r="E252" s="10" t="s">
        <v>21</v>
      </c>
      <c r="F252" s="14" t="s">
        <v>541</v>
      </c>
      <c r="G252" s="10">
        <v>250</v>
      </c>
      <c r="H252" s="10"/>
      <c r="I252" s="10"/>
      <c r="J252" s="10">
        <v>250</v>
      </c>
      <c r="K252" s="10"/>
      <c r="L252" s="10" t="s">
        <v>492</v>
      </c>
      <c r="M252" s="10"/>
    </row>
    <row r="253" ht="18" customHeight="1" spans="1:13">
      <c r="A253" s="10">
        <v>207</v>
      </c>
      <c r="B253" s="14" t="s">
        <v>550</v>
      </c>
      <c r="C253" s="10" t="s">
        <v>19</v>
      </c>
      <c r="D253" s="10" t="s">
        <v>20</v>
      </c>
      <c r="E253" s="10" t="s">
        <v>21</v>
      </c>
      <c r="F253" s="14" t="s">
        <v>541</v>
      </c>
      <c r="G253" s="10">
        <v>250</v>
      </c>
      <c r="H253" s="10"/>
      <c r="I253" s="10"/>
      <c r="J253" s="10">
        <v>250</v>
      </c>
      <c r="K253" s="10"/>
      <c r="L253" s="10" t="s">
        <v>492</v>
      </c>
      <c r="M253" s="10"/>
    </row>
    <row r="254" ht="18" customHeight="1" spans="1:13">
      <c r="A254" s="10">
        <v>208</v>
      </c>
      <c r="B254" s="14" t="s">
        <v>551</v>
      </c>
      <c r="C254" s="10" t="s">
        <v>19</v>
      </c>
      <c r="D254" s="10" t="s">
        <v>20</v>
      </c>
      <c r="E254" s="10" t="s">
        <v>21</v>
      </c>
      <c r="F254" s="14" t="s">
        <v>541</v>
      </c>
      <c r="G254" s="10">
        <v>250</v>
      </c>
      <c r="H254" s="10"/>
      <c r="I254" s="10"/>
      <c r="J254" s="10">
        <v>250</v>
      </c>
      <c r="K254" s="10"/>
      <c r="L254" s="10" t="s">
        <v>492</v>
      </c>
      <c r="M254" s="10"/>
    </row>
    <row r="255" ht="18" customHeight="1" spans="1:13">
      <c r="A255" s="10">
        <v>209</v>
      </c>
      <c r="B255" s="14" t="s">
        <v>552</v>
      </c>
      <c r="C255" s="10" t="s">
        <v>19</v>
      </c>
      <c r="D255" s="10" t="s">
        <v>20</v>
      </c>
      <c r="E255" s="10" t="s">
        <v>21</v>
      </c>
      <c r="F255" s="14" t="s">
        <v>541</v>
      </c>
      <c r="G255" s="10">
        <v>200</v>
      </c>
      <c r="H255" s="10"/>
      <c r="I255" s="10"/>
      <c r="J255" s="10">
        <v>200</v>
      </c>
      <c r="K255" s="10"/>
      <c r="L255" s="10" t="s">
        <v>492</v>
      </c>
      <c r="M255" s="10"/>
    </row>
    <row r="256" ht="26" customHeight="1" spans="1:13">
      <c r="A256" s="10">
        <v>210</v>
      </c>
      <c r="B256" s="14" t="s">
        <v>553</v>
      </c>
      <c r="C256" s="10" t="s">
        <v>19</v>
      </c>
      <c r="D256" s="10" t="s">
        <v>20</v>
      </c>
      <c r="E256" s="10" t="s">
        <v>21</v>
      </c>
      <c r="F256" s="14" t="s">
        <v>541</v>
      </c>
      <c r="G256" s="10">
        <v>300</v>
      </c>
      <c r="H256" s="10"/>
      <c r="I256" s="10"/>
      <c r="J256" s="10">
        <v>300</v>
      </c>
      <c r="K256" s="10"/>
      <c r="L256" s="10" t="s">
        <v>492</v>
      </c>
      <c r="M256" s="10"/>
    </row>
    <row r="257" ht="26" customHeight="1" spans="1:13">
      <c r="A257" s="10">
        <v>211</v>
      </c>
      <c r="B257" s="14" t="s">
        <v>554</v>
      </c>
      <c r="C257" s="10" t="s">
        <v>19</v>
      </c>
      <c r="D257" s="10" t="s">
        <v>20</v>
      </c>
      <c r="E257" s="10" t="s">
        <v>21</v>
      </c>
      <c r="F257" s="14" t="s">
        <v>541</v>
      </c>
      <c r="G257" s="10">
        <v>150</v>
      </c>
      <c r="H257" s="10"/>
      <c r="I257" s="10"/>
      <c r="J257" s="10">
        <v>150</v>
      </c>
      <c r="K257" s="10"/>
      <c r="L257" s="10" t="s">
        <v>492</v>
      </c>
      <c r="M257" s="10"/>
    </row>
    <row r="258" ht="26" customHeight="1" spans="1:13">
      <c r="A258" s="10">
        <v>212</v>
      </c>
      <c r="B258" s="14" t="s">
        <v>555</v>
      </c>
      <c r="C258" s="10" t="s">
        <v>19</v>
      </c>
      <c r="D258" s="10" t="s">
        <v>20</v>
      </c>
      <c r="E258" s="10" t="s">
        <v>21</v>
      </c>
      <c r="F258" s="14" t="s">
        <v>541</v>
      </c>
      <c r="G258" s="10">
        <v>150</v>
      </c>
      <c r="H258" s="10"/>
      <c r="I258" s="10"/>
      <c r="J258" s="10">
        <v>150</v>
      </c>
      <c r="K258" s="10"/>
      <c r="L258" s="10" t="s">
        <v>492</v>
      </c>
      <c r="M258" s="10"/>
    </row>
    <row r="259" ht="26" customHeight="1" spans="1:13">
      <c r="A259" s="10">
        <v>213</v>
      </c>
      <c r="B259" s="14" t="s">
        <v>556</v>
      </c>
      <c r="C259" s="10" t="s">
        <v>19</v>
      </c>
      <c r="D259" s="10" t="s">
        <v>20</v>
      </c>
      <c r="E259" s="10" t="s">
        <v>21</v>
      </c>
      <c r="F259" s="14" t="s">
        <v>541</v>
      </c>
      <c r="G259" s="10">
        <v>50</v>
      </c>
      <c r="H259" s="10"/>
      <c r="I259" s="10"/>
      <c r="J259" s="10">
        <v>50</v>
      </c>
      <c r="K259" s="10"/>
      <c r="L259" s="10" t="s">
        <v>492</v>
      </c>
      <c r="M259" s="10"/>
    </row>
    <row r="260" ht="26" customHeight="1" spans="1:13">
      <c r="A260" s="10">
        <v>214</v>
      </c>
      <c r="B260" s="14" t="s">
        <v>557</v>
      </c>
      <c r="C260" s="10" t="s">
        <v>19</v>
      </c>
      <c r="D260" s="10" t="s">
        <v>20</v>
      </c>
      <c r="E260" s="10" t="s">
        <v>21</v>
      </c>
      <c r="F260" s="14" t="s">
        <v>541</v>
      </c>
      <c r="G260" s="10">
        <v>250</v>
      </c>
      <c r="H260" s="10"/>
      <c r="I260" s="10"/>
      <c r="J260" s="10">
        <v>250</v>
      </c>
      <c r="K260" s="10"/>
      <c r="L260" s="10" t="s">
        <v>492</v>
      </c>
      <c r="M260" s="10"/>
    </row>
    <row r="261" ht="26" customHeight="1" spans="1:13">
      <c r="A261" s="10">
        <v>215</v>
      </c>
      <c r="B261" s="14" t="s">
        <v>558</v>
      </c>
      <c r="C261" s="10" t="s">
        <v>19</v>
      </c>
      <c r="D261" s="10" t="s">
        <v>20</v>
      </c>
      <c r="E261" s="10" t="s">
        <v>21</v>
      </c>
      <c r="F261" s="14" t="s">
        <v>541</v>
      </c>
      <c r="G261" s="10">
        <v>150</v>
      </c>
      <c r="H261" s="10"/>
      <c r="I261" s="10"/>
      <c r="J261" s="10">
        <v>150</v>
      </c>
      <c r="K261" s="10"/>
      <c r="L261" s="10" t="s">
        <v>492</v>
      </c>
      <c r="M261" s="10"/>
    </row>
    <row r="262" ht="26" customHeight="1" spans="1:13">
      <c r="A262" s="10">
        <v>216</v>
      </c>
      <c r="B262" s="14" t="s">
        <v>559</v>
      </c>
      <c r="C262" s="10" t="s">
        <v>19</v>
      </c>
      <c r="D262" s="10" t="s">
        <v>20</v>
      </c>
      <c r="E262" s="10" t="s">
        <v>21</v>
      </c>
      <c r="F262" s="14" t="s">
        <v>541</v>
      </c>
      <c r="G262" s="10">
        <v>150</v>
      </c>
      <c r="H262" s="10"/>
      <c r="I262" s="10"/>
      <c r="J262" s="10">
        <v>150</v>
      </c>
      <c r="K262" s="10"/>
      <c r="L262" s="10" t="s">
        <v>492</v>
      </c>
      <c r="M262" s="10"/>
    </row>
    <row r="263" ht="26" customHeight="1" spans="1:13">
      <c r="A263" s="10">
        <v>217</v>
      </c>
      <c r="B263" s="14" t="s">
        <v>560</v>
      </c>
      <c r="C263" s="10" t="s">
        <v>19</v>
      </c>
      <c r="D263" s="10" t="s">
        <v>20</v>
      </c>
      <c r="E263" s="10" t="s">
        <v>21</v>
      </c>
      <c r="F263" s="14" t="s">
        <v>541</v>
      </c>
      <c r="G263" s="10">
        <v>150</v>
      </c>
      <c r="H263" s="10"/>
      <c r="I263" s="10"/>
      <c r="J263" s="10">
        <v>150</v>
      </c>
      <c r="K263" s="10"/>
      <c r="L263" s="10" t="s">
        <v>492</v>
      </c>
      <c r="M263" s="10"/>
    </row>
    <row r="264" ht="26" customHeight="1" spans="1:13">
      <c r="A264" s="10">
        <v>218</v>
      </c>
      <c r="B264" s="14" t="s">
        <v>561</v>
      </c>
      <c r="C264" s="10" t="s">
        <v>19</v>
      </c>
      <c r="D264" s="10" t="s">
        <v>20</v>
      </c>
      <c r="E264" s="10" t="s">
        <v>21</v>
      </c>
      <c r="F264" s="14" t="s">
        <v>541</v>
      </c>
      <c r="G264" s="10">
        <v>150</v>
      </c>
      <c r="H264" s="10"/>
      <c r="I264" s="10"/>
      <c r="J264" s="10">
        <v>150</v>
      </c>
      <c r="K264" s="10"/>
      <c r="L264" s="10" t="s">
        <v>492</v>
      </c>
      <c r="M264" s="10"/>
    </row>
    <row r="265" ht="26" customHeight="1" spans="1:13">
      <c r="A265" s="10">
        <v>219</v>
      </c>
      <c r="B265" s="14" t="s">
        <v>562</v>
      </c>
      <c r="C265" s="10" t="s">
        <v>19</v>
      </c>
      <c r="D265" s="10" t="s">
        <v>20</v>
      </c>
      <c r="E265" s="10" t="s">
        <v>21</v>
      </c>
      <c r="F265" s="14" t="s">
        <v>541</v>
      </c>
      <c r="G265" s="10">
        <v>150</v>
      </c>
      <c r="H265" s="10"/>
      <c r="I265" s="10"/>
      <c r="J265" s="10">
        <v>150</v>
      </c>
      <c r="K265" s="10"/>
      <c r="L265" s="10" t="s">
        <v>492</v>
      </c>
      <c r="M265" s="10"/>
    </row>
    <row r="266" ht="26" customHeight="1" spans="1:13">
      <c r="A266" s="10">
        <v>220</v>
      </c>
      <c r="B266" s="14" t="s">
        <v>563</v>
      </c>
      <c r="C266" s="10" t="s">
        <v>19</v>
      </c>
      <c r="D266" s="10" t="s">
        <v>20</v>
      </c>
      <c r="E266" s="10" t="s">
        <v>21</v>
      </c>
      <c r="F266" s="14" t="s">
        <v>541</v>
      </c>
      <c r="G266" s="10">
        <v>100</v>
      </c>
      <c r="H266" s="10"/>
      <c r="I266" s="10"/>
      <c r="J266" s="10">
        <v>100</v>
      </c>
      <c r="K266" s="10"/>
      <c r="L266" s="10" t="s">
        <v>492</v>
      </c>
      <c r="M266" s="10"/>
    </row>
    <row r="267" ht="26" customHeight="1" spans="1:13">
      <c r="A267" s="10">
        <v>221</v>
      </c>
      <c r="B267" s="14" t="s">
        <v>564</v>
      </c>
      <c r="C267" s="10" t="s">
        <v>19</v>
      </c>
      <c r="D267" s="10" t="s">
        <v>20</v>
      </c>
      <c r="E267" s="10" t="s">
        <v>21</v>
      </c>
      <c r="F267" s="14" t="s">
        <v>541</v>
      </c>
      <c r="G267" s="10">
        <v>100</v>
      </c>
      <c r="H267" s="10"/>
      <c r="I267" s="10"/>
      <c r="J267" s="10">
        <v>100</v>
      </c>
      <c r="K267" s="10"/>
      <c r="L267" s="10" t="s">
        <v>492</v>
      </c>
      <c r="M267" s="10"/>
    </row>
    <row r="268" ht="26" customHeight="1" spans="1:13">
      <c r="A268" s="10">
        <v>222</v>
      </c>
      <c r="B268" s="14" t="s">
        <v>565</v>
      </c>
      <c r="C268" s="10" t="s">
        <v>19</v>
      </c>
      <c r="D268" s="10" t="s">
        <v>20</v>
      </c>
      <c r="E268" s="10" t="s">
        <v>21</v>
      </c>
      <c r="F268" s="14" t="s">
        <v>541</v>
      </c>
      <c r="G268" s="10">
        <v>100</v>
      </c>
      <c r="H268" s="10"/>
      <c r="I268" s="10"/>
      <c r="J268" s="10">
        <v>100</v>
      </c>
      <c r="K268" s="10"/>
      <c r="L268" s="10" t="s">
        <v>492</v>
      </c>
      <c r="M268" s="10"/>
    </row>
    <row r="269" ht="26" customHeight="1" spans="1:13">
      <c r="A269" s="10">
        <v>223</v>
      </c>
      <c r="B269" s="14" t="s">
        <v>566</v>
      </c>
      <c r="C269" s="10" t="s">
        <v>19</v>
      </c>
      <c r="D269" s="10" t="s">
        <v>20</v>
      </c>
      <c r="E269" s="10" t="s">
        <v>21</v>
      </c>
      <c r="F269" s="14" t="s">
        <v>541</v>
      </c>
      <c r="G269" s="10">
        <v>100</v>
      </c>
      <c r="H269" s="10"/>
      <c r="I269" s="10"/>
      <c r="J269" s="10">
        <v>100</v>
      </c>
      <c r="K269" s="10"/>
      <c r="L269" s="10" t="s">
        <v>492</v>
      </c>
      <c r="M269" s="10"/>
    </row>
    <row r="270" ht="26" customHeight="1" spans="1:13">
      <c r="A270" s="10">
        <v>224</v>
      </c>
      <c r="B270" s="14" t="s">
        <v>567</v>
      </c>
      <c r="C270" s="10" t="s">
        <v>19</v>
      </c>
      <c r="D270" s="10" t="s">
        <v>20</v>
      </c>
      <c r="E270" s="10" t="s">
        <v>21</v>
      </c>
      <c r="F270" s="14" t="s">
        <v>541</v>
      </c>
      <c r="G270" s="10">
        <v>150</v>
      </c>
      <c r="H270" s="10"/>
      <c r="I270" s="10"/>
      <c r="J270" s="10">
        <v>150</v>
      </c>
      <c r="K270" s="10"/>
      <c r="L270" s="10" t="s">
        <v>492</v>
      </c>
      <c r="M270" s="10"/>
    </row>
    <row r="271" ht="26" customHeight="1" spans="1:13">
      <c r="A271" s="10">
        <v>225</v>
      </c>
      <c r="B271" s="14" t="s">
        <v>568</v>
      </c>
      <c r="C271" s="10" t="s">
        <v>19</v>
      </c>
      <c r="D271" s="10" t="s">
        <v>20</v>
      </c>
      <c r="E271" s="10" t="s">
        <v>21</v>
      </c>
      <c r="F271" s="14" t="s">
        <v>541</v>
      </c>
      <c r="G271" s="10">
        <v>150</v>
      </c>
      <c r="H271" s="10"/>
      <c r="I271" s="10"/>
      <c r="J271" s="10">
        <v>150</v>
      </c>
      <c r="K271" s="10"/>
      <c r="L271" s="10" t="s">
        <v>492</v>
      </c>
      <c r="M271" s="10"/>
    </row>
    <row r="272" ht="26" customHeight="1" spans="1:13">
      <c r="A272" s="10">
        <v>226</v>
      </c>
      <c r="B272" s="14" t="s">
        <v>569</v>
      </c>
      <c r="C272" s="10" t="s">
        <v>19</v>
      </c>
      <c r="D272" s="10" t="s">
        <v>20</v>
      </c>
      <c r="E272" s="10" t="s">
        <v>21</v>
      </c>
      <c r="F272" s="14" t="s">
        <v>541</v>
      </c>
      <c r="G272" s="10">
        <v>200</v>
      </c>
      <c r="H272" s="10"/>
      <c r="I272" s="10"/>
      <c r="J272" s="10">
        <v>200</v>
      </c>
      <c r="K272" s="10"/>
      <c r="L272" s="10" t="s">
        <v>492</v>
      </c>
      <c r="M272" s="10"/>
    </row>
    <row r="273" ht="26" customHeight="1" spans="1:13">
      <c r="A273" s="10">
        <v>227</v>
      </c>
      <c r="B273" s="14" t="s">
        <v>570</v>
      </c>
      <c r="C273" s="10" t="s">
        <v>19</v>
      </c>
      <c r="D273" s="10" t="s">
        <v>20</v>
      </c>
      <c r="E273" s="10" t="s">
        <v>21</v>
      </c>
      <c r="F273" s="14" t="s">
        <v>541</v>
      </c>
      <c r="G273" s="10">
        <v>200</v>
      </c>
      <c r="H273" s="10"/>
      <c r="I273" s="10"/>
      <c r="J273" s="10">
        <v>200</v>
      </c>
      <c r="K273" s="10"/>
      <c r="L273" s="10" t="s">
        <v>492</v>
      </c>
      <c r="M273" s="10"/>
    </row>
    <row r="274" ht="26" customHeight="1" spans="1:13">
      <c r="A274" s="10">
        <v>228</v>
      </c>
      <c r="B274" s="14" t="s">
        <v>571</v>
      </c>
      <c r="C274" s="10" t="s">
        <v>19</v>
      </c>
      <c r="D274" s="10" t="s">
        <v>20</v>
      </c>
      <c r="E274" s="10" t="s">
        <v>21</v>
      </c>
      <c r="F274" s="14" t="s">
        <v>541</v>
      </c>
      <c r="G274" s="10">
        <v>100</v>
      </c>
      <c r="H274" s="10"/>
      <c r="I274" s="10"/>
      <c r="J274" s="10">
        <v>100</v>
      </c>
      <c r="K274" s="10"/>
      <c r="L274" s="10" t="s">
        <v>492</v>
      </c>
      <c r="M274" s="10"/>
    </row>
    <row r="275" ht="26" customHeight="1" spans="1:13">
      <c r="A275" s="10">
        <v>229</v>
      </c>
      <c r="B275" s="14" t="s">
        <v>572</v>
      </c>
      <c r="C275" s="10" t="s">
        <v>19</v>
      </c>
      <c r="D275" s="10" t="s">
        <v>20</v>
      </c>
      <c r="E275" s="10" t="s">
        <v>21</v>
      </c>
      <c r="F275" s="14" t="s">
        <v>541</v>
      </c>
      <c r="G275" s="10">
        <v>100</v>
      </c>
      <c r="H275" s="10"/>
      <c r="I275" s="10"/>
      <c r="J275" s="10">
        <v>100</v>
      </c>
      <c r="K275" s="10"/>
      <c r="L275" s="10" t="s">
        <v>492</v>
      </c>
      <c r="M275" s="10"/>
    </row>
    <row r="276" ht="26" customHeight="1" spans="1:13">
      <c r="A276" s="10">
        <v>230</v>
      </c>
      <c r="B276" s="14" t="s">
        <v>573</v>
      </c>
      <c r="C276" s="10" t="s">
        <v>19</v>
      </c>
      <c r="D276" s="10" t="s">
        <v>20</v>
      </c>
      <c r="E276" s="10" t="s">
        <v>21</v>
      </c>
      <c r="F276" s="14" t="s">
        <v>541</v>
      </c>
      <c r="G276" s="10">
        <v>100</v>
      </c>
      <c r="H276" s="10"/>
      <c r="I276" s="10"/>
      <c r="J276" s="10">
        <v>100</v>
      </c>
      <c r="K276" s="10"/>
      <c r="L276" s="10" t="s">
        <v>492</v>
      </c>
      <c r="M276" s="10"/>
    </row>
    <row r="277" ht="26" customHeight="1" spans="1:13">
      <c r="A277" s="10">
        <v>231</v>
      </c>
      <c r="B277" s="14" t="s">
        <v>574</v>
      </c>
      <c r="C277" s="10" t="s">
        <v>19</v>
      </c>
      <c r="D277" s="10" t="s">
        <v>20</v>
      </c>
      <c r="E277" s="10" t="s">
        <v>21</v>
      </c>
      <c r="F277" s="14" t="s">
        <v>541</v>
      </c>
      <c r="G277" s="10">
        <v>100</v>
      </c>
      <c r="H277" s="10"/>
      <c r="I277" s="10"/>
      <c r="J277" s="10">
        <v>100</v>
      </c>
      <c r="K277" s="10"/>
      <c r="L277" s="10" t="s">
        <v>492</v>
      </c>
      <c r="M277" s="10"/>
    </row>
    <row r="278" ht="26" customHeight="1" spans="1:13">
      <c r="A278" s="10">
        <v>232</v>
      </c>
      <c r="B278" s="14" t="s">
        <v>575</v>
      </c>
      <c r="C278" s="10" t="s">
        <v>19</v>
      </c>
      <c r="D278" s="10" t="s">
        <v>20</v>
      </c>
      <c r="E278" s="10" t="s">
        <v>49</v>
      </c>
      <c r="F278" s="14" t="s">
        <v>541</v>
      </c>
      <c r="G278" s="10">
        <v>3500</v>
      </c>
      <c r="H278" s="10"/>
      <c r="I278" s="10"/>
      <c r="J278" s="10">
        <v>3500</v>
      </c>
      <c r="K278" s="10"/>
      <c r="L278" s="10" t="s">
        <v>492</v>
      </c>
      <c r="M278" s="10"/>
    </row>
    <row r="279" ht="26" customHeight="1" spans="1:13">
      <c r="A279" s="10">
        <v>233</v>
      </c>
      <c r="B279" s="14" t="s">
        <v>576</v>
      </c>
      <c r="C279" s="10" t="s">
        <v>19</v>
      </c>
      <c r="D279" s="10" t="s">
        <v>20</v>
      </c>
      <c r="E279" s="10" t="s">
        <v>49</v>
      </c>
      <c r="F279" s="14" t="s">
        <v>541</v>
      </c>
      <c r="G279" s="10">
        <v>2200</v>
      </c>
      <c r="H279" s="10"/>
      <c r="I279" s="10"/>
      <c r="J279" s="10">
        <v>2200</v>
      </c>
      <c r="K279" s="10"/>
      <c r="L279" s="10" t="s">
        <v>492</v>
      </c>
      <c r="M279" s="10"/>
    </row>
    <row r="280" ht="26" customHeight="1" spans="1:13">
      <c r="A280" s="10">
        <v>234</v>
      </c>
      <c r="B280" s="14" t="s">
        <v>577</v>
      </c>
      <c r="C280" s="10" t="s">
        <v>19</v>
      </c>
      <c r="D280" s="10" t="s">
        <v>20</v>
      </c>
      <c r="E280" s="10" t="s">
        <v>49</v>
      </c>
      <c r="F280" s="14" t="s">
        <v>541</v>
      </c>
      <c r="G280" s="10">
        <v>2200</v>
      </c>
      <c r="H280" s="10"/>
      <c r="I280" s="10"/>
      <c r="J280" s="10">
        <v>2200</v>
      </c>
      <c r="K280" s="10"/>
      <c r="L280" s="10" t="s">
        <v>492</v>
      </c>
      <c r="M280" s="10"/>
    </row>
    <row r="281" ht="26" customHeight="1" spans="1:13">
      <c r="A281" s="10">
        <v>235</v>
      </c>
      <c r="B281" s="14" t="s">
        <v>578</v>
      </c>
      <c r="C281" s="10" t="s">
        <v>19</v>
      </c>
      <c r="D281" s="10" t="s">
        <v>20</v>
      </c>
      <c r="E281" s="10" t="s">
        <v>49</v>
      </c>
      <c r="F281" s="14" t="s">
        <v>541</v>
      </c>
      <c r="G281" s="10">
        <v>2200</v>
      </c>
      <c r="H281" s="10"/>
      <c r="I281" s="10"/>
      <c r="J281" s="10">
        <v>2200</v>
      </c>
      <c r="K281" s="10"/>
      <c r="L281" s="10" t="s">
        <v>492</v>
      </c>
      <c r="M281" s="10"/>
    </row>
    <row r="282" ht="26" customHeight="1" spans="1:13">
      <c r="A282" s="10">
        <v>236</v>
      </c>
      <c r="B282" s="14" t="s">
        <v>579</v>
      </c>
      <c r="C282" s="10" t="s">
        <v>19</v>
      </c>
      <c r="D282" s="10" t="s">
        <v>20</v>
      </c>
      <c r="E282" s="10" t="s">
        <v>49</v>
      </c>
      <c r="F282" s="14" t="s">
        <v>541</v>
      </c>
      <c r="G282" s="10">
        <v>2000</v>
      </c>
      <c r="H282" s="10"/>
      <c r="I282" s="10"/>
      <c r="J282" s="10">
        <v>2000</v>
      </c>
      <c r="K282" s="10"/>
      <c r="L282" s="10" t="s">
        <v>492</v>
      </c>
      <c r="M282" s="10"/>
    </row>
    <row r="283" ht="26" customHeight="1" spans="1:13">
      <c r="A283" s="10">
        <v>237</v>
      </c>
      <c r="B283" s="14" t="s">
        <v>580</v>
      </c>
      <c r="C283" s="10" t="s">
        <v>19</v>
      </c>
      <c r="D283" s="10" t="s">
        <v>20</v>
      </c>
      <c r="E283" s="10" t="s">
        <v>21</v>
      </c>
      <c r="F283" s="14" t="s">
        <v>541</v>
      </c>
      <c r="G283" s="10">
        <v>1200</v>
      </c>
      <c r="H283" s="10"/>
      <c r="I283" s="10"/>
      <c r="J283" s="10">
        <v>1200</v>
      </c>
      <c r="K283" s="10"/>
      <c r="L283" s="10" t="s">
        <v>492</v>
      </c>
      <c r="M283" s="10"/>
    </row>
    <row r="284" spans="1:13">
      <c r="A284" s="10"/>
      <c r="B284" s="14" t="s">
        <v>581</v>
      </c>
      <c r="C284" s="10"/>
      <c r="D284" s="10"/>
      <c r="E284" s="10"/>
      <c r="F284" s="14"/>
      <c r="G284" s="10">
        <f t="shared" ref="G284:K284" si="19">SUM(G285:G288)</f>
        <v>8000</v>
      </c>
      <c r="H284" s="10">
        <f t="shared" si="19"/>
        <v>5900</v>
      </c>
      <c r="I284" s="10">
        <f t="shared" si="19"/>
        <v>0</v>
      </c>
      <c r="J284" s="10">
        <f t="shared" si="19"/>
        <v>2100</v>
      </c>
      <c r="K284" s="10">
        <f t="shared" si="19"/>
        <v>0</v>
      </c>
      <c r="L284" s="10"/>
      <c r="M284" s="10"/>
    </row>
    <row r="285" ht="26" customHeight="1" spans="1:13">
      <c r="A285" s="10">
        <v>238</v>
      </c>
      <c r="B285" s="14" t="s">
        <v>582</v>
      </c>
      <c r="C285" s="10" t="s">
        <v>19</v>
      </c>
      <c r="D285" s="10" t="s">
        <v>20</v>
      </c>
      <c r="E285" s="10" t="s">
        <v>49</v>
      </c>
      <c r="F285" s="14" t="s">
        <v>583</v>
      </c>
      <c r="G285" s="10">
        <v>2000</v>
      </c>
      <c r="H285" s="10">
        <v>1600</v>
      </c>
      <c r="I285" s="10"/>
      <c r="J285" s="10">
        <v>400</v>
      </c>
      <c r="K285" s="10"/>
      <c r="L285" s="10" t="s">
        <v>300</v>
      </c>
      <c r="M285" s="10"/>
    </row>
    <row r="286" ht="26" customHeight="1" spans="1:13">
      <c r="A286" s="10">
        <v>239</v>
      </c>
      <c r="B286" s="14" t="s">
        <v>584</v>
      </c>
      <c r="C286" s="10" t="s">
        <v>19</v>
      </c>
      <c r="D286" s="10" t="s">
        <v>20</v>
      </c>
      <c r="E286" s="10" t="s">
        <v>49</v>
      </c>
      <c r="F286" s="14" t="s">
        <v>585</v>
      </c>
      <c r="G286" s="10">
        <v>3000</v>
      </c>
      <c r="H286" s="10">
        <v>2000</v>
      </c>
      <c r="I286" s="10"/>
      <c r="J286" s="10">
        <v>1000</v>
      </c>
      <c r="K286" s="10"/>
      <c r="L286" s="10" t="s">
        <v>300</v>
      </c>
      <c r="M286" s="10"/>
    </row>
    <row r="287" ht="26" customHeight="1" spans="1:13">
      <c r="A287" s="10">
        <v>240</v>
      </c>
      <c r="B287" s="14" t="s">
        <v>586</v>
      </c>
      <c r="C287" s="10" t="s">
        <v>19</v>
      </c>
      <c r="D287" s="10" t="s">
        <v>20</v>
      </c>
      <c r="E287" s="10" t="s">
        <v>49</v>
      </c>
      <c r="F287" s="14" t="s">
        <v>587</v>
      </c>
      <c r="G287" s="10">
        <v>2000</v>
      </c>
      <c r="H287" s="10">
        <v>2000</v>
      </c>
      <c r="I287" s="10"/>
      <c r="J287" s="10"/>
      <c r="K287" s="10"/>
      <c r="L287" s="10" t="s">
        <v>300</v>
      </c>
      <c r="M287" s="10"/>
    </row>
    <row r="288" ht="26" customHeight="1" spans="1:13">
      <c r="A288" s="10">
        <v>241</v>
      </c>
      <c r="B288" s="14" t="s">
        <v>588</v>
      </c>
      <c r="C288" s="10" t="s">
        <v>19</v>
      </c>
      <c r="D288" s="10" t="s">
        <v>20</v>
      </c>
      <c r="E288" s="10" t="s">
        <v>49</v>
      </c>
      <c r="F288" s="14" t="s">
        <v>589</v>
      </c>
      <c r="G288" s="10">
        <v>1000</v>
      </c>
      <c r="H288" s="10">
        <v>300</v>
      </c>
      <c r="I288" s="10"/>
      <c r="J288" s="10">
        <v>700</v>
      </c>
      <c r="K288" s="10"/>
      <c r="L288" s="10" t="s">
        <v>300</v>
      </c>
      <c r="M288" s="10"/>
    </row>
    <row r="289" spans="1:13">
      <c r="A289" s="10"/>
      <c r="B289" s="14" t="s">
        <v>590</v>
      </c>
      <c r="C289" s="10"/>
      <c r="D289" s="10"/>
      <c r="E289" s="10"/>
      <c r="F289" s="14"/>
      <c r="G289" s="10">
        <f>SUM(G290:G335)</f>
        <v>2430500</v>
      </c>
      <c r="H289" s="10">
        <f>SUM(H290:H335)</f>
        <v>2000</v>
      </c>
      <c r="I289" s="10">
        <f>SUM(I290:I335)</f>
        <v>27000</v>
      </c>
      <c r="J289" s="10">
        <f>SUM(J291:J335)</f>
        <v>2396500</v>
      </c>
      <c r="K289" s="10">
        <f>SUM(K290:K335)</f>
        <v>0</v>
      </c>
      <c r="L289" s="10"/>
      <c r="M289" s="10"/>
    </row>
    <row r="290" ht="26" customHeight="1" spans="1:13">
      <c r="A290" s="10">
        <v>242</v>
      </c>
      <c r="B290" s="14" t="s">
        <v>591</v>
      </c>
      <c r="C290" s="10" t="s">
        <v>592</v>
      </c>
      <c r="D290" s="10" t="s">
        <v>20</v>
      </c>
      <c r="E290" s="10" t="s">
        <v>49</v>
      </c>
      <c r="F290" s="14" t="s">
        <v>593</v>
      </c>
      <c r="G290" s="10">
        <v>7000</v>
      </c>
      <c r="H290" s="10">
        <v>2000</v>
      </c>
      <c r="I290" s="10"/>
      <c r="J290" s="10">
        <v>5000</v>
      </c>
      <c r="K290" s="10"/>
      <c r="L290" s="10" t="s">
        <v>300</v>
      </c>
      <c r="M290" s="10"/>
    </row>
    <row r="291" ht="26" customHeight="1" spans="1:13">
      <c r="A291" s="10">
        <v>243</v>
      </c>
      <c r="B291" s="14" t="s">
        <v>594</v>
      </c>
      <c r="C291" s="10" t="s">
        <v>19</v>
      </c>
      <c r="D291" s="10" t="s">
        <v>20</v>
      </c>
      <c r="E291" s="10" t="s">
        <v>144</v>
      </c>
      <c r="F291" s="14" t="s">
        <v>595</v>
      </c>
      <c r="G291" s="10">
        <v>60000</v>
      </c>
      <c r="H291" s="10"/>
      <c r="I291" s="10"/>
      <c r="J291" s="10">
        <v>60000</v>
      </c>
      <c r="K291" s="10"/>
      <c r="L291" s="10" t="s">
        <v>331</v>
      </c>
      <c r="M291" s="10"/>
    </row>
    <row r="292" ht="26" customHeight="1" spans="1:13">
      <c r="A292" s="10">
        <v>244</v>
      </c>
      <c r="B292" s="14" t="s">
        <v>596</v>
      </c>
      <c r="C292" s="10" t="s">
        <v>19</v>
      </c>
      <c r="D292" s="10" t="s">
        <v>20</v>
      </c>
      <c r="E292" s="10" t="s">
        <v>124</v>
      </c>
      <c r="F292" s="14" t="s">
        <v>595</v>
      </c>
      <c r="G292" s="10">
        <v>60000</v>
      </c>
      <c r="H292" s="10"/>
      <c r="I292" s="10"/>
      <c r="J292" s="10">
        <v>60000</v>
      </c>
      <c r="K292" s="10"/>
      <c r="L292" s="10" t="s">
        <v>597</v>
      </c>
      <c r="M292" s="10"/>
    </row>
    <row r="293" ht="36" customHeight="1" spans="1:13">
      <c r="A293" s="10">
        <v>245</v>
      </c>
      <c r="B293" s="14" t="s">
        <v>598</v>
      </c>
      <c r="C293" s="10" t="s">
        <v>19</v>
      </c>
      <c r="D293" s="10" t="s">
        <v>20</v>
      </c>
      <c r="E293" s="10" t="s">
        <v>124</v>
      </c>
      <c r="F293" s="14" t="s">
        <v>595</v>
      </c>
      <c r="G293" s="10">
        <v>60000</v>
      </c>
      <c r="H293" s="10"/>
      <c r="I293" s="10"/>
      <c r="J293" s="10">
        <v>60000</v>
      </c>
      <c r="K293" s="10"/>
      <c r="L293" s="10" t="s">
        <v>599</v>
      </c>
      <c r="M293" s="10"/>
    </row>
    <row r="294" ht="34" customHeight="1" spans="1:13">
      <c r="A294" s="10">
        <v>246</v>
      </c>
      <c r="B294" s="14" t="s">
        <v>600</v>
      </c>
      <c r="C294" s="10" t="s">
        <v>19</v>
      </c>
      <c r="D294" s="10" t="s">
        <v>20</v>
      </c>
      <c r="E294" s="10" t="s">
        <v>124</v>
      </c>
      <c r="F294" s="14" t="s">
        <v>601</v>
      </c>
      <c r="G294" s="10">
        <v>30000</v>
      </c>
      <c r="H294" s="10"/>
      <c r="I294" s="10"/>
      <c r="J294" s="10">
        <v>30000</v>
      </c>
      <c r="K294" s="10"/>
      <c r="L294" s="10" t="s">
        <v>599</v>
      </c>
      <c r="M294" s="10"/>
    </row>
    <row r="295" ht="33" customHeight="1" spans="1:13">
      <c r="A295" s="10">
        <v>247</v>
      </c>
      <c r="B295" s="14" t="s">
        <v>602</v>
      </c>
      <c r="C295" s="10" t="s">
        <v>19</v>
      </c>
      <c r="D295" s="10" t="s">
        <v>20</v>
      </c>
      <c r="E295" s="10" t="s">
        <v>124</v>
      </c>
      <c r="F295" s="14" t="s">
        <v>603</v>
      </c>
      <c r="G295" s="10">
        <v>50000</v>
      </c>
      <c r="H295" s="10"/>
      <c r="I295" s="10"/>
      <c r="J295" s="10">
        <v>50000</v>
      </c>
      <c r="K295" s="10"/>
      <c r="L295" s="10" t="s">
        <v>599</v>
      </c>
      <c r="M295" s="10"/>
    </row>
    <row r="296" ht="35" customHeight="1" spans="1:13">
      <c r="A296" s="10">
        <v>248</v>
      </c>
      <c r="B296" s="14" t="s">
        <v>604</v>
      </c>
      <c r="C296" s="10" t="s">
        <v>19</v>
      </c>
      <c r="D296" s="10" t="s">
        <v>20</v>
      </c>
      <c r="E296" s="10" t="s">
        <v>124</v>
      </c>
      <c r="F296" s="14" t="s">
        <v>601</v>
      </c>
      <c r="G296" s="10">
        <v>30000</v>
      </c>
      <c r="H296" s="10"/>
      <c r="I296" s="10"/>
      <c r="J296" s="10">
        <v>30000</v>
      </c>
      <c r="K296" s="10"/>
      <c r="L296" s="10" t="s">
        <v>599</v>
      </c>
      <c r="M296" s="10"/>
    </row>
    <row r="297" ht="26" customHeight="1" spans="1:13">
      <c r="A297" s="10">
        <v>249</v>
      </c>
      <c r="B297" s="14" t="s">
        <v>605</v>
      </c>
      <c r="C297" s="10" t="s">
        <v>19</v>
      </c>
      <c r="D297" s="10" t="s">
        <v>20</v>
      </c>
      <c r="E297" s="10" t="s">
        <v>140</v>
      </c>
      <c r="F297" s="14" t="s">
        <v>601</v>
      </c>
      <c r="G297" s="10">
        <v>30000</v>
      </c>
      <c r="H297" s="10"/>
      <c r="I297" s="10"/>
      <c r="J297" s="10">
        <v>30000</v>
      </c>
      <c r="K297" s="10"/>
      <c r="L297" s="10" t="s">
        <v>261</v>
      </c>
      <c r="M297" s="10"/>
    </row>
    <row r="298" ht="26" customHeight="1" spans="1:13">
      <c r="A298" s="10">
        <v>250</v>
      </c>
      <c r="B298" s="14" t="s">
        <v>606</v>
      </c>
      <c r="C298" s="10" t="s">
        <v>19</v>
      </c>
      <c r="D298" s="10" t="s">
        <v>20</v>
      </c>
      <c r="E298" s="10" t="s">
        <v>152</v>
      </c>
      <c r="F298" s="14" t="s">
        <v>601</v>
      </c>
      <c r="G298" s="10">
        <v>30000</v>
      </c>
      <c r="H298" s="10"/>
      <c r="I298" s="10"/>
      <c r="J298" s="10">
        <v>30000</v>
      </c>
      <c r="K298" s="10"/>
      <c r="L298" s="10" t="s">
        <v>223</v>
      </c>
      <c r="M298" s="10"/>
    </row>
    <row r="299" ht="26" customHeight="1" spans="1:13">
      <c r="A299" s="10">
        <v>251</v>
      </c>
      <c r="B299" s="14" t="s">
        <v>607</v>
      </c>
      <c r="C299" s="10" t="s">
        <v>19</v>
      </c>
      <c r="D299" s="10" t="s">
        <v>20</v>
      </c>
      <c r="E299" s="10" t="s">
        <v>120</v>
      </c>
      <c r="F299" s="14" t="s">
        <v>601</v>
      </c>
      <c r="G299" s="10">
        <v>30000</v>
      </c>
      <c r="H299" s="10"/>
      <c r="I299" s="10"/>
      <c r="J299" s="10">
        <v>30000</v>
      </c>
      <c r="K299" s="10"/>
      <c r="L299" s="10" t="s">
        <v>608</v>
      </c>
      <c r="M299" s="10"/>
    </row>
    <row r="300" ht="26" customHeight="1" spans="1:13">
      <c r="A300" s="10">
        <v>252</v>
      </c>
      <c r="B300" s="14" t="s">
        <v>609</v>
      </c>
      <c r="C300" s="10" t="s">
        <v>19</v>
      </c>
      <c r="D300" s="10" t="s">
        <v>20</v>
      </c>
      <c r="E300" s="10" t="s">
        <v>140</v>
      </c>
      <c r="F300" s="14" t="s">
        <v>610</v>
      </c>
      <c r="G300" s="10">
        <v>30000</v>
      </c>
      <c r="H300" s="10"/>
      <c r="I300" s="10"/>
      <c r="J300" s="10">
        <v>30000</v>
      </c>
      <c r="K300" s="10"/>
      <c r="L300" s="10" t="s">
        <v>261</v>
      </c>
      <c r="M300" s="10"/>
    </row>
    <row r="301" ht="26" customHeight="1" spans="1:13">
      <c r="A301" s="10">
        <v>253</v>
      </c>
      <c r="B301" s="14" t="s">
        <v>611</v>
      </c>
      <c r="C301" s="10" t="s">
        <v>19</v>
      </c>
      <c r="D301" s="10" t="s">
        <v>20</v>
      </c>
      <c r="E301" s="10" t="s">
        <v>21</v>
      </c>
      <c r="F301" s="14" t="s">
        <v>612</v>
      </c>
      <c r="G301" s="10">
        <v>72000</v>
      </c>
      <c r="H301" s="10"/>
      <c r="I301" s="10"/>
      <c r="J301" s="10">
        <v>72000</v>
      </c>
      <c r="K301" s="10"/>
      <c r="L301" s="10" t="s">
        <v>613</v>
      </c>
      <c r="M301" s="10"/>
    </row>
    <row r="302" ht="26" customHeight="1" spans="1:13">
      <c r="A302" s="10">
        <v>254</v>
      </c>
      <c r="B302" s="14" t="s">
        <v>614</v>
      </c>
      <c r="C302" s="10" t="s">
        <v>19</v>
      </c>
      <c r="D302" s="10" t="s">
        <v>20</v>
      </c>
      <c r="E302" s="10" t="s">
        <v>140</v>
      </c>
      <c r="F302" s="14" t="s">
        <v>615</v>
      </c>
      <c r="G302" s="10">
        <v>48000</v>
      </c>
      <c r="H302" s="10"/>
      <c r="I302" s="10"/>
      <c r="J302" s="10">
        <v>48000</v>
      </c>
      <c r="K302" s="10"/>
      <c r="L302" s="10" t="s">
        <v>261</v>
      </c>
      <c r="M302" s="10"/>
    </row>
    <row r="303" ht="26" customHeight="1" spans="1:13">
      <c r="A303" s="10">
        <v>255</v>
      </c>
      <c r="B303" s="14" t="s">
        <v>616</v>
      </c>
      <c r="C303" s="10" t="s">
        <v>19</v>
      </c>
      <c r="D303" s="10" t="s">
        <v>20</v>
      </c>
      <c r="E303" s="10" t="s">
        <v>120</v>
      </c>
      <c r="F303" s="14" t="s">
        <v>617</v>
      </c>
      <c r="G303" s="10">
        <v>96000</v>
      </c>
      <c r="H303" s="10"/>
      <c r="I303" s="10"/>
      <c r="J303" s="10">
        <v>96000</v>
      </c>
      <c r="K303" s="10"/>
      <c r="L303" s="10" t="s">
        <v>536</v>
      </c>
      <c r="M303" s="10"/>
    </row>
    <row r="304" ht="26" customHeight="1" spans="1:13">
      <c r="A304" s="10">
        <v>256</v>
      </c>
      <c r="B304" s="14" t="s">
        <v>618</v>
      </c>
      <c r="C304" s="10" t="s">
        <v>19</v>
      </c>
      <c r="D304" s="10" t="s">
        <v>20</v>
      </c>
      <c r="E304" s="10" t="s">
        <v>124</v>
      </c>
      <c r="F304" s="14" t="s">
        <v>601</v>
      </c>
      <c r="G304" s="10">
        <v>30000</v>
      </c>
      <c r="H304" s="10"/>
      <c r="I304" s="10"/>
      <c r="J304" s="10">
        <v>30000</v>
      </c>
      <c r="K304" s="10"/>
      <c r="L304" s="10" t="s">
        <v>483</v>
      </c>
      <c r="M304" s="10"/>
    </row>
    <row r="305" ht="26" customHeight="1" spans="1:13">
      <c r="A305" s="10">
        <v>257</v>
      </c>
      <c r="B305" s="14" t="s">
        <v>619</v>
      </c>
      <c r="C305" s="10" t="s">
        <v>19</v>
      </c>
      <c r="D305" s="10" t="s">
        <v>20</v>
      </c>
      <c r="E305" s="10" t="s">
        <v>120</v>
      </c>
      <c r="F305" s="14" t="s">
        <v>595</v>
      </c>
      <c r="G305" s="10">
        <v>60000</v>
      </c>
      <c r="H305" s="10"/>
      <c r="I305" s="10"/>
      <c r="J305" s="10">
        <v>60000</v>
      </c>
      <c r="K305" s="10"/>
      <c r="L305" s="10" t="s">
        <v>536</v>
      </c>
      <c r="M305" s="10"/>
    </row>
    <row r="306" ht="26" customHeight="1" spans="1:13">
      <c r="A306" s="10">
        <v>258</v>
      </c>
      <c r="B306" s="14" t="s">
        <v>620</v>
      </c>
      <c r="C306" s="10" t="s">
        <v>19</v>
      </c>
      <c r="D306" s="10" t="s">
        <v>20</v>
      </c>
      <c r="E306" s="10" t="s">
        <v>120</v>
      </c>
      <c r="F306" s="14" t="s">
        <v>621</v>
      </c>
      <c r="G306" s="10">
        <v>90000</v>
      </c>
      <c r="H306" s="10"/>
      <c r="I306" s="10"/>
      <c r="J306" s="10">
        <v>90000</v>
      </c>
      <c r="K306" s="10"/>
      <c r="L306" s="10" t="s">
        <v>536</v>
      </c>
      <c r="M306" s="10"/>
    </row>
    <row r="307" ht="26" customHeight="1" spans="1:13">
      <c r="A307" s="10">
        <v>259</v>
      </c>
      <c r="B307" s="14" t="s">
        <v>622</v>
      </c>
      <c r="C307" s="10" t="s">
        <v>19</v>
      </c>
      <c r="D307" s="10" t="s">
        <v>20</v>
      </c>
      <c r="E307" s="10" t="s">
        <v>152</v>
      </c>
      <c r="F307" s="14" t="s">
        <v>601</v>
      </c>
      <c r="G307" s="10">
        <v>30000</v>
      </c>
      <c r="H307" s="10"/>
      <c r="I307" s="10"/>
      <c r="J307" s="10">
        <v>30000</v>
      </c>
      <c r="K307" s="10"/>
      <c r="L307" s="10" t="s">
        <v>223</v>
      </c>
      <c r="M307" s="10"/>
    </row>
    <row r="308" ht="26" customHeight="1" spans="1:13">
      <c r="A308" s="10">
        <v>260</v>
      </c>
      <c r="B308" s="14" t="s">
        <v>623</v>
      </c>
      <c r="C308" s="10" t="s">
        <v>19</v>
      </c>
      <c r="D308" s="10" t="s">
        <v>20</v>
      </c>
      <c r="E308" s="10" t="s">
        <v>156</v>
      </c>
      <c r="F308" s="14" t="s">
        <v>601</v>
      </c>
      <c r="G308" s="10">
        <v>30000</v>
      </c>
      <c r="H308" s="10"/>
      <c r="I308" s="10"/>
      <c r="J308" s="10">
        <v>30000</v>
      </c>
      <c r="K308" s="10"/>
      <c r="L308" s="10" t="s">
        <v>624</v>
      </c>
      <c r="M308" s="10"/>
    </row>
    <row r="309" ht="26" customHeight="1" spans="1:13">
      <c r="A309" s="10">
        <v>261</v>
      </c>
      <c r="B309" s="14" t="s">
        <v>625</v>
      </c>
      <c r="C309" s="10" t="s">
        <v>19</v>
      </c>
      <c r="D309" s="10" t="s">
        <v>20</v>
      </c>
      <c r="E309" s="10" t="s">
        <v>144</v>
      </c>
      <c r="F309" s="14" t="s">
        <v>621</v>
      </c>
      <c r="G309" s="10">
        <v>90000</v>
      </c>
      <c r="H309" s="10"/>
      <c r="I309" s="10"/>
      <c r="J309" s="10">
        <v>90000</v>
      </c>
      <c r="K309" s="10"/>
      <c r="L309" s="10" t="s">
        <v>331</v>
      </c>
      <c r="M309" s="10"/>
    </row>
    <row r="310" ht="26" customHeight="1" spans="1:13">
      <c r="A310" s="10">
        <v>262</v>
      </c>
      <c r="B310" s="14" t="s">
        <v>626</v>
      </c>
      <c r="C310" s="10" t="s">
        <v>19</v>
      </c>
      <c r="D310" s="10" t="s">
        <v>20</v>
      </c>
      <c r="E310" s="10" t="s">
        <v>21</v>
      </c>
      <c r="F310" s="14" t="s">
        <v>627</v>
      </c>
      <c r="G310" s="10">
        <v>15000</v>
      </c>
      <c r="H310" s="10"/>
      <c r="I310" s="10"/>
      <c r="J310" s="10">
        <v>15000</v>
      </c>
      <c r="K310" s="10"/>
      <c r="L310" s="10" t="s">
        <v>608</v>
      </c>
      <c r="M310" s="10"/>
    </row>
    <row r="311" ht="26" customHeight="1" spans="1:13">
      <c r="A311" s="10">
        <v>263</v>
      </c>
      <c r="B311" s="14" t="s">
        <v>628</v>
      </c>
      <c r="C311" s="10" t="s">
        <v>19</v>
      </c>
      <c r="D311" s="10" t="s">
        <v>20</v>
      </c>
      <c r="E311" s="10" t="s">
        <v>124</v>
      </c>
      <c r="F311" s="14" t="s">
        <v>629</v>
      </c>
      <c r="G311" s="10">
        <v>42000</v>
      </c>
      <c r="H311" s="10"/>
      <c r="I311" s="10"/>
      <c r="J311" s="10">
        <v>42000</v>
      </c>
      <c r="K311" s="10"/>
      <c r="L311" s="10" t="s">
        <v>483</v>
      </c>
      <c r="M311" s="10"/>
    </row>
    <row r="312" ht="26" customHeight="1" spans="1:13">
      <c r="A312" s="10">
        <v>264</v>
      </c>
      <c r="B312" s="14" t="s">
        <v>630</v>
      </c>
      <c r="C312" s="10" t="s">
        <v>19</v>
      </c>
      <c r="D312" s="10" t="s">
        <v>20</v>
      </c>
      <c r="E312" s="10" t="s">
        <v>144</v>
      </c>
      <c r="F312" s="14" t="s">
        <v>617</v>
      </c>
      <c r="G312" s="10">
        <v>96000</v>
      </c>
      <c r="H312" s="10"/>
      <c r="I312" s="10"/>
      <c r="J312" s="10">
        <v>96000</v>
      </c>
      <c r="K312" s="10"/>
      <c r="L312" s="10" t="s">
        <v>331</v>
      </c>
      <c r="M312" s="10"/>
    </row>
    <row r="313" ht="26" customHeight="1" spans="1:13">
      <c r="A313" s="10">
        <v>265</v>
      </c>
      <c r="B313" s="14" t="s">
        <v>631</v>
      </c>
      <c r="C313" s="10" t="s">
        <v>19</v>
      </c>
      <c r="D313" s="10" t="s">
        <v>20</v>
      </c>
      <c r="E313" s="10" t="s">
        <v>144</v>
      </c>
      <c r="F313" s="14" t="s">
        <v>595</v>
      </c>
      <c r="G313" s="10">
        <v>60000</v>
      </c>
      <c r="H313" s="10"/>
      <c r="I313" s="10"/>
      <c r="J313" s="10">
        <v>60000</v>
      </c>
      <c r="K313" s="10"/>
      <c r="L313" s="10" t="s">
        <v>331</v>
      </c>
      <c r="M313" s="10"/>
    </row>
    <row r="314" ht="26" customHeight="1" spans="1:13">
      <c r="A314" s="10">
        <v>266</v>
      </c>
      <c r="B314" s="14" t="s">
        <v>632</v>
      </c>
      <c r="C314" s="10" t="s">
        <v>19</v>
      </c>
      <c r="D314" s="10" t="s">
        <v>20</v>
      </c>
      <c r="E314" s="10" t="s">
        <v>148</v>
      </c>
      <c r="F314" s="14" t="s">
        <v>615</v>
      </c>
      <c r="G314" s="10">
        <v>80000</v>
      </c>
      <c r="H314" s="10"/>
      <c r="I314" s="10"/>
      <c r="J314" s="10">
        <v>80000</v>
      </c>
      <c r="K314" s="10"/>
      <c r="L314" s="10" t="s">
        <v>303</v>
      </c>
      <c r="M314" s="10"/>
    </row>
    <row r="315" ht="26" customHeight="1" spans="1:13">
      <c r="A315" s="10">
        <v>267</v>
      </c>
      <c r="B315" s="14" t="s">
        <v>633</v>
      </c>
      <c r="C315" s="10" t="s">
        <v>19</v>
      </c>
      <c r="D315" s="10" t="s">
        <v>20</v>
      </c>
      <c r="E315" s="10" t="s">
        <v>152</v>
      </c>
      <c r="F315" s="14" t="s">
        <v>634</v>
      </c>
      <c r="G315" s="10">
        <v>30000</v>
      </c>
      <c r="H315" s="10"/>
      <c r="I315" s="10"/>
      <c r="J315" s="10">
        <v>30000</v>
      </c>
      <c r="K315" s="10"/>
      <c r="L315" s="10" t="s">
        <v>223</v>
      </c>
      <c r="M315" s="10"/>
    </row>
    <row r="316" ht="26" customHeight="1" spans="1:13">
      <c r="A316" s="10">
        <v>268</v>
      </c>
      <c r="B316" s="14" t="s">
        <v>635</v>
      </c>
      <c r="C316" s="10" t="s">
        <v>19</v>
      </c>
      <c r="D316" s="10" t="s">
        <v>20</v>
      </c>
      <c r="E316" s="10" t="s">
        <v>21</v>
      </c>
      <c r="F316" s="14" t="s">
        <v>595</v>
      </c>
      <c r="G316" s="10">
        <v>60000</v>
      </c>
      <c r="H316" s="10"/>
      <c r="I316" s="10"/>
      <c r="J316" s="10">
        <v>60000</v>
      </c>
      <c r="K316" s="10"/>
      <c r="L316" s="10" t="s">
        <v>636</v>
      </c>
      <c r="M316" s="10"/>
    </row>
    <row r="317" ht="26" customHeight="1" spans="1:13">
      <c r="A317" s="10">
        <v>269</v>
      </c>
      <c r="B317" s="14" t="s">
        <v>637</v>
      </c>
      <c r="C317" s="10" t="s">
        <v>19</v>
      </c>
      <c r="D317" s="10" t="s">
        <v>20</v>
      </c>
      <c r="E317" s="10" t="s">
        <v>21</v>
      </c>
      <c r="F317" s="14" t="s">
        <v>638</v>
      </c>
      <c r="G317" s="10">
        <v>240000</v>
      </c>
      <c r="H317" s="10"/>
      <c r="I317" s="10"/>
      <c r="J317" s="10">
        <v>240000</v>
      </c>
      <c r="K317" s="10"/>
      <c r="L317" s="10" t="s">
        <v>639</v>
      </c>
      <c r="M317" s="10"/>
    </row>
    <row r="318" ht="26" customHeight="1" spans="1:13">
      <c r="A318" s="10">
        <v>270</v>
      </c>
      <c r="B318" s="14" t="s">
        <v>640</v>
      </c>
      <c r="C318" s="10" t="s">
        <v>19</v>
      </c>
      <c r="D318" s="10" t="s">
        <v>20</v>
      </c>
      <c r="E318" s="10" t="s">
        <v>21</v>
      </c>
      <c r="F318" s="14" t="s">
        <v>595</v>
      </c>
      <c r="G318" s="10">
        <v>60000</v>
      </c>
      <c r="H318" s="10"/>
      <c r="I318" s="10"/>
      <c r="J318" s="10">
        <v>60000</v>
      </c>
      <c r="K318" s="10"/>
      <c r="L318" s="10" t="s">
        <v>342</v>
      </c>
      <c r="M318" s="10"/>
    </row>
    <row r="319" ht="26" customHeight="1" spans="1:13">
      <c r="A319" s="10">
        <v>271</v>
      </c>
      <c r="B319" s="14" t="s">
        <v>641</v>
      </c>
      <c r="C319" s="10" t="s">
        <v>19</v>
      </c>
      <c r="D319" s="10" t="s">
        <v>20</v>
      </c>
      <c r="E319" s="10" t="s">
        <v>21</v>
      </c>
      <c r="F319" s="14" t="s">
        <v>601</v>
      </c>
      <c r="G319" s="10">
        <v>30000</v>
      </c>
      <c r="H319" s="10"/>
      <c r="I319" s="10"/>
      <c r="J319" s="10">
        <v>30000</v>
      </c>
      <c r="K319" s="10"/>
      <c r="L319" s="10" t="s">
        <v>342</v>
      </c>
      <c r="M319" s="10"/>
    </row>
    <row r="320" ht="26" customHeight="1" spans="1:13">
      <c r="A320" s="10">
        <v>272</v>
      </c>
      <c r="B320" s="14" t="s">
        <v>642</v>
      </c>
      <c r="C320" s="10" t="s">
        <v>19</v>
      </c>
      <c r="D320" s="10" t="s">
        <v>20</v>
      </c>
      <c r="E320" s="10" t="s">
        <v>21</v>
      </c>
      <c r="F320" s="14" t="s">
        <v>643</v>
      </c>
      <c r="G320" s="10">
        <v>120000</v>
      </c>
      <c r="H320" s="10"/>
      <c r="I320" s="10"/>
      <c r="J320" s="10">
        <v>120000</v>
      </c>
      <c r="K320" s="10"/>
      <c r="L320" s="10" t="s">
        <v>639</v>
      </c>
      <c r="M320" s="10" t="s">
        <v>644</v>
      </c>
    </row>
    <row r="321" ht="31" customHeight="1" spans="1:13">
      <c r="A321" s="10">
        <v>273</v>
      </c>
      <c r="B321" s="14" t="s">
        <v>645</v>
      </c>
      <c r="C321" s="10" t="s">
        <v>19</v>
      </c>
      <c r="D321" s="10" t="s">
        <v>20</v>
      </c>
      <c r="E321" s="10" t="s">
        <v>124</v>
      </c>
      <c r="F321" s="14" t="s">
        <v>621</v>
      </c>
      <c r="G321" s="10">
        <v>90000</v>
      </c>
      <c r="H321" s="10"/>
      <c r="I321" s="10"/>
      <c r="J321" s="10">
        <v>90000</v>
      </c>
      <c r="K321" s="10"/>
      <c r="L321" s="10" t="s">
        <v>599</v>
      </c>
      <c r="M321" s="10" t="s">
        <v>644</v>
      </c>
    </row>
    <row r="322" ht="29" customHeight="1" spans="1:13">
      <c r="A322" s="10">
        <v>274</v>
      </c>
      <c r="B322" s="14" t="s">
        <v>646</v>
      </c>
      <c r="C322" s="10" t="s">
        <v>19</v>
      </c>
      <c r="D322" s="10" t="s">
        <v>20</v>
      </c>
      <c r="E322" s="10" t="s">
        <v>152</v>
      </c>
      <c r="F322" s="14" t="s">
        <v>647</v>
      </c>
      <c r="G322" s="10">
        <v>24000</v>
      </c>
      <c r="H322" s="10"/>
      <c r="I322" s="10"/>
      <c r="J322" s="10">
        <v>24000</v>
      </c>
      <c r="K322" s="10"/>
      <c r="L322" s="10" t="s">
        <v>599</v>
      </c>
      <c r="M322" s="10" t="s">
        <v>644</v>
      </c>
    </row>
    <row r="323" ht="26" customHeight="1" spans="1:13">
      <c r="A323" s="10">
        <v>275</v>
      </c>
      <c r="B323" s="14" t="s">
        <v>648</v>
      </c>
      <c r="C323" s="10" t="s">
        <v>19</v>
      </c>
      <c r="D323" s="10" t="s">
        <v>20</v>
      </c>
      <c r="E323" s="10" t="s">
        <v>144</v>
      </c>
      <c r="F323" s="14" t="s">
        <v>649</v>
      </c>
      <c r="G323" s="10">
        <v>27000</v>
      </c>
      <c r="H323" s="10"/>
      <c r="I323" s="10"/>
      <c r="J323" s="10">
        <v>27000</v>
      </c>
      <c r="K323" s="10"/>
      <c r="L323" s="10" t="s">
        <v>599</v>
      </c>
      <c r="M323" s="10" t="s">
        <v>644</v>
      </c>
    </row>
    <row r="324" ht="26" customHeight="1" spans="1:13">
      <c r="A324" s="10">
        <v>276</v>
      </c>
      <c r="B324" s="14" t="s">
        <v>650</v>
      </c>
      <c r="C324" s="10" t="s">
        <v>19</v>
      </c>
      <c r="D324" s="10" t="s">
        <v>20</v>
      </c>
      <c r="E324" s="10" t="s">
        <v>21</v>
      </c>
      <c r="F324" s="14" t="s">
        <v>651</v>
      </c>
      <c r="G324" s="10">
        <v>21000</v>
      </c>
      <c r="H324" s="10"/>
      <c r="I324" s="10"/>
      <c r="J324" s="10">
        <v>21000</v>
      </c>
      <c r="K324" s="10"/>
      <c r="L324" s="10" t="s">
        <v>599</v>
      </c>
      <c r="M324" s="10" t="s">
        <v>644</v>
      </c>
    </row>
    <row r="325" ht="26" customHeight="1" spans="1:13">
      <c r="A325" s="10">
        <v>277</v>
      </c>
      <c r="B325" s="14" t="s">
        <v>652</v>
      </c>
      <c r="C325" s="10" t="s">
        <v>19</v>
      </c>
      <c r="D325" s="10" t="s">
        <v>20</v>
      </c>
      <c r="E325" s="10" t="s">
        <v>21</v>
      </c>
      <c r="F325" s="14" t="s">
        <v>627</v>
      </c>
      <c r="G325" s="10">
        <v>15000</v>
      </c>
      <c r="H325" s="10"/>
      <c r="I325" s="10"/>
      <c r="J325" s="10">
        <v>15000</v>
      </c>
      <c r="K325" s="10"/>
      <c r="L325" s="10" t="s">
        <v>599</v>
      </c>
      <c r="M325" s="10" t="s">
        <v>644</v>
      </c>
    </row>
    <row r="326" ht="34" customHeight="1" spans="1:13">
      <c r="A326" s="10">
        <v>278</v>
      </c>
      <c r="B326" s="14" t="s">
        <v>653</v>
      </c>
      <c r="C326" s="10" t="s">
        <v>19</v>
      </c>
      <c r="D326" s="10" t="s">
        <v>20</v>
      </c>
      <c r="E326" s="10" t="s">
        <v>21</v>
      </c>
      <c r="F326" s="14" t="s">
        <v>654</v>
      </c>
      <c r="G326" s="10">
        <v>12000</v>
      </c>
      <c r="H326" s="10"/>
      <c r="I326" s="10"/>
      <c r="J326" s="10">
        <v>12000</v>
      </c>
      <c r="K326" s="10"/>
      <c r="L326" s="10" t="s">
        <v>599</v>
      </c>
      <c r="M326" s="10" t="s">
        <v>644</v>
      </c>
    </row>
    <row r="327" ht="31" customHeight="1" spans="1:13">
      <c r="A327" s="10">
        <v>279</v>
      </c>
      <c r="B327" s="14" t="s">
        <v>655</v>
      </c>
      <c r="C327" s="10" t="s">
        <v>19</v>
      </c>
      <c r="D327" s="10" t="s">
        <v>20</v>
      </c>
      <c r="E327" s="10" t="s">
        <v>21</v>
      </c>
      <c r="F327" s="14" t="s">
        <v>647</v>
      </c>
      <c r="G327" s="10">
        <v>24000</v>
      </c>
      <c r="H327" s="10"/>
      <c r="I327" s="10"/>
      <c r="J327" s="10">
        <v>24000</v>
      </c>
      <c r="K327" s="10"/>
      <c r="L327" s="10" t="s">
        <v>599</v>
      </c>
      <c r="M327" s="10" t="s">
        <v>644</v>
      </c>
    </row>
    <row r="328" ht="26" customHeight="1" spans="1:13">
      <c r="A328" s="10">
        <v>280</v>
      </c>
      <c r="B328" s="14" t="s">
        <v>656</v>
      </c>
      <c r="C328" s="10" t="s">
        <v>19</v>
      </c>
      <c r="D328" s="10" t="s">
        <v>20</v>
      </c>
      <c r="E328" s="10" t="s">
        <v>156</v>
      </c>
      <c r="F328" s="14" t="s">
        <v>643</v>
      </c>
      <c r="G328" s="10">
        <v>120000</v>
      </c>
      <c r="H328" s="10"/>
      <c r="I328" s="10"/>
      <c r="J328" s="10">
        <v>120000</v>
      </c>
      <c r="K328" s="10"/>
      <c r="L328" s="10" t="s">
        <v>657</v>
      </c>
      <c r="M328" s="10" t="s">
        <v>644</v>
      </c>
    </row>
    <row r="329" ht="26" customHeight="1" spans="1:13">
      <c r="A329" s="10">
        <v>281</v>
      </c>
      <c r="B329" s="14" t="s">
        <v>658</v>
      </c>
      <c r="C329" s="10" t="s">
        <v>19</v>
      </c>
      <c r="D329" s="10" t="s">
        <v>20</v>
      </c>
      <c r="E329" s="10" t="s">
        <v>124</v>
      </c>
      <c r="F329" s="14" t="s">
        <v>659</v>
      </c>
      <c r="G329" s="10">
        <v>86000</v>
      </c>
      <c r="H329" s="10"/>
      <c r="I329" s="10"/>
      <c r="J329" s="10">
        <v>86000</v>
      </c>
      <c r="K329" s="10"/>
      <c r="L329" s="10" t="s">
        <v>342</v>
      </c>
      <c r="M329" s="10"/>
    </row>
    <row r="330" ht="26" customHeight="1" spans="1:13">
      <c r="A330" s="10">
        <v>282</v>
      </c>
      <c r="B330" s="14" t="s">
        <v>660</v>
      </c>
      <c r="C330" s="10" t="s">
        <v>19</v>
      </c>
      <c r="D330" s="10" t="s">
        <v>20</v>
      </c>
      <c r="E330" s="10" t="s">
        <v>21</v>
      </c>
      <c r="F330" s="14" t="s">
        <v>661</v>
      </c>
      <c r="G330" s="10">
        <v>27000</v>
      </c>
      <c r="H330" s="10"/>
      <c r="I330" s="10">
        <v>27000</v>
      </c>
      <c r="J330" s="10"/>
      <c r="K330" s="10"/>
      <c r="L330" s="10" t="s">
        <v>342</v>
      </c>
      <c r="M330" s="10"/>
    </row>
    <row r="331" ht="26" customHeight="1" spans="1:13">
      <c r="A331" s="10">
        <v>283</v>
      </c>
      <c r="B331" s="14" t="s">
        <v>662</v>
      </c>
      <c r="C331" s="10" t="s">
        <v>19</v>
      </c>
      <c r="D331" s="10" t="s">
        <v>20</v>
      </c>
      <c r="E331" s="10" t="s">
        <v>124</v>
      </c>
      <c r="F331" s="14" t="s">
        <v>663</v>
      </c>
      <c r="G331" s="10">
        <v>70000</v>
      </c>
      <c r="H331" s="15"/>
      <c r="I331" s="10"/>
      <c r="J331" s="10">
        <v>70000</v>
      </c>
      <c r="K331" s="10"/>
      <c r="L331" s="10" t="s">
        <v>483</v>
      </c>
      <c r="M331" s="10"/>
    </row>
    <row r="332" ht="26" customHeight="1" spans="1:13">
      <c r="A332" s="10">
        <v>284</v>
      </c>
      <c r="B332" s="14" t="s">
        <v>664</v>
      </c>
      <c r="C332" s="10" t="s">
        <v>19</v>
      </c>
      <c r="D332" s="10" t="s">
        <v>20</v>
      </c>
      <c r="E332" s="10" t="s">
        <v>124</v>
      </c>
      <c r="F332" s="14" t="s">
        <v>665</v>
      </c>
      <c r="G332" s="10">
        <v>50000</v>
      </c>
      <c r="H332" s="15"/>
      <c r="I332" s="10"/>
      <c r="J332" s="10">
        <v>50000</v>
      </c>
      <c r="K332" s="10"/>
      <c r="L332" s="10" t="s">
        <v>483</v>
      </c>
      <c r="M332" s="10"/>
    </row>
    <row r="333" ht="26" customHeight="1" spans="1:13">
      <c r="A333" s="10">
        <v>285</v>
      </c>
      <c r="B333" s="14" t="s">
        <v>666</v>
      </c>
      <c r="C333" s="10" t="s">
        <v>19</v>
      </c>
      <c r="D333" s="10" t="s">
        <v>20</v>
      </c>
      <c r="E333" s="10" t="s">
        <v>124</v>
      </c>
      <c r="F333" s="14" t="s">
        <v>667</v>
      </c>
      <c r="G333" s="10">
        <v>65000</v>
      </c>
      <c r="H333" s="15"/>
      <c r="I333" s="10"/>
      <c r="J333" s="10">
        <v>65000</v>
      </c>
      <c r="K333" s="10"/>
      <c r="L333" s="10" t="s">
        <v>483</v>
      </c>
      <c r="M333" s="10"/>
    </row>
    <row r="334" ht="26" customHeight="1" spans="1:13">
      <c r="A334" s="10">
        <v>286</v>
      </c>
      <c r="B334" s="14" t="s">
        <v>668</v>
      </c>
      <c r="C334" s="10" t="s">
        <v>19</v>
      </c>
      <c r="D334" s="10" t="s">
        <v>20</v>
      </c>
      <c r="E334" s="10" t="s">
        <v>124</v>
      </c>
      <c r="F334" s="14" t="s">
        <v>669</v>
      </c>
      <c r="G334" s="10">
        <v>2000</v>
      </c>
      <c r="H334" s="15"/>
      <c r="I334" s="10"/>
      <c r="J334" s="10">
        <v>2000</v>
      </c>
      <c r="K334" s="10"/>
      <c r="L334" s="10" t="s">
        <v>483</v>
      </c>
      <c r="M334" s="10"/>
    </row>
    <row r="335" ht="26" customHeight="1" spans="1:13">
      <c r="A335" s="10">
        <v>287</v>
      </c>
      <c r="B335" s="14" t="s">
        <v>670</v>
      </c>
      <c r="C335" s="10" t="s">
        <v>19</v>
      </c>
      <c r="D335" s="10" t="s">
        <v>20</v>
      </c>
      <c r="E335" s="10" t="s">
        <v>124</v>
      </c>
      <c r="F335" s="14" t="s">
        <v>671</v>
      </c>
      <c r="G335" s="10">
        <v>1500</v>
      </c>
      <c r="H335" s="15"/>
      <c r="I335" s="10"/>
      <c r="J335" s="10">
        <v>1500</v>
      </c>
      <c r="K335" s="10"/>
      <c r="L335" s="10" t="s">
        <v>483</v>
      </c>
      <c r="M335" s="10"/>
    </row>
    <row r="336" spans="1:13">
      <c r="A336" s="10"/>
      <c r="B336" s="14" t="s">
        <v>672</v>
      </c>
      <c r="C336" s="10"/>
      <c r="D336" s="10"/>
      <c r="E336" s="10"/>
      <c r="F336" s="14"/>
      <c r="G336" s="10">
        <f>SUM(G337:G361)</f>
        <v>2100500</v>
      </c>
      <c r="H336" s="10">
        <f t="shared" ref="G336:K336" si="20">SUM(H337:H359)</f>
        <v>10000</v>
      </c>
      <c r="I336" s="10">
        <f t="shared" si="20"/>
        <v>0</v>
      </c>
      <c r="J336" s="10">
        <f>SUM(J337:J361)</f>
        <v>2090500</v>
      </c>
      <c r="K336" s="10">
        <f t="shared" si="20"/>
        <v>0</v>
      </c>
      <c r="L336" s="10"/>
      <c r="M336" s="10"/>
    </row>
    <row r="337" ht="26" customHeight="1" spans="1:13">
      <c r="A337" s="10">
        <v>289</v>
      </c>
      <c r="B337" s="14" t="s">
        <v>673</v>
      </c>
      <c r="C337" s="10" t="s">
        <v>19</v>
      </c>
      <c r="D337" s="10" t="s">
        <v>20</v>
      </c>
      <c r="E337" s="10" t="s">
        <v>124</v>
      </c>
      <c r="F337" s="14" t="s">
        <v>595</v>
      </c>
      <c r="G337" s="10">
        <v>100000</v>
      </c>
      <c r="H337" s="10"/>
      <c r="I337" s="10"/>
      <c r="J337" s="10">
        <v>100000</v>
      </c>
      <c r="K337" s="10"/>
      <c r="L337" s="10" t="s">
        <v>674</v>
      </c>
      <c r="M337" s="10"/>
    </row>
    <row r="338" ht="26" customHeight="1" spans="1:13">
      <c r="A338" s="10">
        <v>290</v>
      </c>
      <c r="B338" s="14" t="s">
        <v>675</v>
      </c>
      <c r="C338" s="10" t="s">
        <v>19</v>
      </c>
      <c r="D338" s="10" t="s">
        <v>20</v>
      </c>
      <c r="E338" s="10" t="s">
        <v>529</v>
      </c>
      <c r="F338" s="14" t="s">
        <v>676</v>
      </c>
      <c r="G338" s="10">
        <v>99000</v>
      </c>
      <c r="H338" s="10"/>
      <c r="I338" s="10"/>
      <c r="J338" s="10">
        <v>99000</v>
      </c>
      <c r="K338" s="10"/>
      <c r="L338" s="10" t="s">
        <v>608</v>
      </c>
      <c r="M338" s="10"/>
    </row>
    <row r="339" ht="26" customHeight="1" spans="1:13">
      <c r="A339" s="10">
        <v>291</v>
      </c>
      <c r="B339" s="14" t="s">
        <v>677</v>
      </c>
      <c r="C339" s="10" t="s">
        <v>19</v>
      </c>
      <c r="D339" s="10" t="s">
        <v>20</v>
      </c>
      <c r="E339" s="10" t="s">
        <v>678</v>
      </c>
      <c r="F339" s="14" t="s">
        <v>676</v>
      </c>
      <c r="G339" s="10">
        <v>99000</v>
      </c>
      <c r="H339" s="10"/>
      <c r="I339" s="10"/>
      <c r="J339" s="10">
        <v>99000</v>
      </c>
      <c r="K339" s="10"/>
      <c r="L339" s="10" t="s">
        <v>608</v>
      </c>
      <c r="M339" s="10"/>
    </row>
    <row r="340" ht="26" customHeight="1" spans="1:13">
      <c r="A340" s="10">
        <v>292</v>
      </c>
      <c r="B340" s="14" t="s">
        <v>679</v>
      </c>
      <c r="C340" s="10" t="s">
        <v>19</v>
      </c>
      <c r="D340" s="10" t="s">
        <v>20</v>
      </c>
      <c r="E340" s="10" t="s">
        <v>680</v>
      </c>
      <c r="F340" s="14" t="s">
        <v>681</v>
      </c>
      <c r="G340" s="10">
        <v>89000</v>
      </c>
      <c r="H340" s="10"/>
      <c r="I340" s="10"/>
      <c r="J340" s="10">
        <v>89000</v>
      </c>
      <c r="K340" s="10"/>
      <c r="L340" s="10" t="s">
        <v>608</v>
      </c>
      <c r="M340" s="10"/>
    </row>
    <row r="341" ht="26" customHeight="1" spans="1:13">
      <c r="A341" s="10">
        <v>293</v>
      </c>
      <c r="B341" s="14" t="s">
        <v>682</v>
      </c>
      <c r="C341" s="10" t="s">
        <v>19</v>
      </c>
      <c r="D341" s="10" t="s">
        <v>20</v>
      </c>
      <c r="E341" s="10" t="s">
        <v>128</v>
      </c>
      <c r="F341" s="14" t="s">
        <v>595</v>
      </c>
      <c r="G341" s="10">
        <v>100000</v>
      </c>
      <c r="H341" s="10"/>
      <c r="I341" s="10"/>
      <c r="J341" s="10">
        <v>100000</v>
      </c>
      <c r="K341" s="10"/>
      <c r="L341" s="10" t="s">
        <v>674</v>
      </c>
      <c r="M341" s="10"/>
    </row>
    <row r="342" ht="26" customHeight="1" spans="1:13">
      <c r="A342" s="10">
        <v>294</v>
      </c>
      <c r="B342" s="14" t="s">
        <v>683</v>
      </c>
      <c r="C342" s="10" t="s">
        <v>19</v>
      </c>
      <c r="D342" s="10" t="s">
        <v>20</v>
      </c>
      <c r="E342" s="10" t="s">
        <v>21</v>
      </c>
      <c r="F342" s="14" t="s">
        <v>595</v>
      </c>
      <c r="G342" s="10">
        <v>100000</v>
      </c>
      <c r="H342" s="10"/>
      <c r="I342" s="10"/>
      <c r="J342" s="10">
        <v>100000</v>
      </c>
      <c r="K342" s="10"/>
      <c r="L342" s="10" t="s">
        <v>674</v>
      </c>
      <c r="M342" s="10"/>
    </row>
    <row r="343" ht="26" customHeight="1" spans="1:13">
      <c r="A343" s="10">
        <v>295</v>
      </c>
      <c r="B343" s="14" t="s">
        <v>684</v>
      </c>
      <c r="C343" s="10" t="s">
        <v>19</v>
      </c>
      <c r="D343" s="10" t="s">
        <v>20</v>
      </c>
      <c r="E343" s="10" t="s">
        <v>124</v>
      </c>
      <c r="F343" s="14" t="s">
        <v>685</v>
      </c>
      <c r="G343" s="10">
        <v>49500</v>
      </c>
      <c r="H343" s="10"/>
      <c r="I343" s="10"/>
      <c r="J343" s="10">
        <v>49500</v>
      </c>
      <c r="K343" s="10"/>
      <c r="L343" s="10" t="s">
        <v>608</v>
      </c>
      <c r="M343" s="10"/>
    </row>
    <row r="344" ht="26" customHeight="1" spans="1:13">
      <c r="A344" s="10">
        <v>296</v>
      </c>
      <c r="B344" s="14" t="s">
        <v>686</v>
      </c>
      <c r="C344" s="10" t="s">
        <v>19</v>
      </c>
      <c r="D344" s="10" t="s">
        <v>20</v>
      </c>
      <c r="E344" s="10" t="s">
        <v>132</v>
      </c>
      <c r="F344" s="14" t="s">
        <v>601</v>
      </c>
      <c r="G344" s="10">
        <v>50000</v>
      </c>
      <c r="H344" s="10"/>
      <c r="I344" s="10"/>
      <c r="J344" s="10">
        <v>50000</v>
      </c>
      <c r="K344" s="10"/>
      <c r="L344" s="10" t="s">
        <v>608</v>
      </c>
      <c r="M344" s="10"/>
    </row>
    <row r="345" ht="26" customHeight="1" spans="1:13">
      <c r="A345" s="10">
        <v>297</v>
      </c>
      <c r="B345" s="14" t="s">
        <v>687</v>
      </c>
      <c r="C345" s="10" t="s">
        <v>19</v>
      </c>
      <c r="D345" s="10" t="s">
        <v>20</v>
      </c>
      <c r="E345" s="10" t="s">
        <v>21</v>
      </c>
      <c r="F345" s="14" t="s">
        <v>601</v>
      </c>
      <c r="G345" s="10">
        <v>50000</v>
      </c>
      <c r="H345" s="10"/>
      <c r="I345" s="10"/>
      <c r="J345" s="10">
        <v>50000</v>
      </c>
      <c r="K345" s="10"/>
      <c r="L345" s="10" t="s">
        <v>608</v>
      </c>
      <c r="M345" s="10"/>
    </row>
    <row r="346" ht="26" customHeight="1" spans="1:13">
      <c r="A346" s="10">
        <v>298</v>
      </c>
      <c r="B346" s="14" t="s">
        <v>688</v>
      </c>
      <c r="C346" s="10" t="s">
        <v>19</v>
      </c>
      <c r="D346" s="10" t="s">
        <v>20</v>
      </c>
      <c r="E346" s="10" t="s">
        <v>148</v>
      </c>
      <c r="F346" s="14" t="s">
        <v>595</v>
      </c>
      <c r="G346" s="10">
        <v>100000</v>
      </c>
      <c r="H346" s="10"/>
      <c r="I346" s="10"/>
      <c r="J346" s="10">
        <v>100000</v>
      </c>
      <c r="K346" s="10"/>
      <c r="L346" s="10" t="s">
        <v>608</v>
      </c>
      <c r="M346" s="10"/>
    </row>
    <row r="347" ht="26" customHeight="1" spans="1:13">
      <c r="A347" s="10">
        <v>299</v>
      </c>
      <c r="B347" s="14" t="s">
        <v>689</v>
      </c>
      <c r="C347" s="10" t="s">
        <v>19</v>
      </c>
      <c r="D347" s="10" t="s">
        <v>20</v>
      </c>
      <c r="E347" s="10" t="s">
        <v>124</v>
      </c>
      <c r="F347" s="14" t="s">
        <v>601</v>
      </c>
      <c r="G347" s="10">
        <v>50000</v>
      </c>
      <c r="H347" s="10"/>
      <c r="I347" s="10"/>
      <c r="J347" s="10">
        <v>50000</v>
      </c>
      <c r="K347" s="10"/>
      <c r="L347" s="10" t="s">
        <v>608</v>
      </c>
      <c r="M347" s="10"/>
    </row>
    <row r="348" ht="26" customHeight="1" spans="1:13">
      <c r="A348" s="10">
        <v>300</v>
      </c>
      <c r="B348" s="14" t="s">
        <v>690</v>
      </c>
      <c r="C348" s="10" t="s">
        <v>19</v>
      </c>
      <c r="D348" s="10" t="s">
        <v>20</v>
      </c>
      <c r="E348" s="10" t="s">
        <v>132</v>
      </c>
      <c r="F348" s="14" t="s">
        <v>601</v>
      </c>
      <c r="G348" s="10">
        <v>50000</v>
      </c>
      <c r="H348" s="10"/>
      <c r="I348" s="10"/>
      <c r="J348" s="10">
        <v>50000</v>
      </c>
      <c r="K348" s="10"/>
      <c r="L348" s="10" t="s">
        <v>608</v>
      </c>
      <c r="M348" s="10"/>
    </row>
    <row r="349" ht="26" customHeight="1" spans="1:13">
      <c r="A349" s="10">
        <v>301</v>
      </c>
      <c r="B349" s="14" t="s">
        <v>691</v>
      </c>
      <c r="C349" s="10" t="s">
        <v>19</v>
      </c>
      <c r="D349" s="10" t="s">
        <v>20</v>
      </c>
      <c r="E349" s="10" t="s">
        <v>132</v>
      </c>
      <c r="F349" s="14" t="s">
        <v>601</v>
      </c>
      <c r="G349" s="10">
        <v>50000</v>
      </c>
      <c r="H349" s="10"/>
      <c r="I349" s="10"/>
      <c r="J349" s="10">
        <v>50000</v>
      </c>
      <c r="K349" s="10"/>
      <c r="L349" s="10" t="s">
        <v>608</v>
      </c>
      <c r="M349" s="10"/>
    </row>
    <row r="350" ht="26" customHeight="1" spans="1:13">
      <c r="A350" s="10">
        <v>302</v>
      </c>
      <c r="B350" s="14" t="s">
        <v>692</v>
      </c>
      <c r="C350" s="10" t="s">
        <v>19</v>
      </c>
      <c r="D350" s="10" t="s">
        <v>20</v>
      </c>
      <c r="E350" s="10" t="s">
        <v>693</v>
      </c>
      <c r="F350" s="14" t="s">
        <v>601</v>
      </c>
      <c r="G350" s="10">
        <v>50000</v>
      </c>
      <c r="H350" s="10"/>
      <c r="I350" s="10"/>
      <c r="J350" s="10">
        <v>50000</v>
      </c>
      <c r="K350" s="10"/>
      <c r="L350" s="10" t="s">
        <v>608</v>
      </c>
      <c r="M350" s="10"/>
    </row>
    <row r="351" ht="26" customHeight="1" spans="1:13">
      <c r="A351" s="10">
        <v>303</v>
      </c>
      <c r="B351" s="14" t="s">
        <v>694</v>
      </c>
      <c r="C351" s="10" t="s">
        <v>19</v>
      </c>
      <c r="D351" s="10" t="s">
        <v>20</v>
      </c>
      <c r="E351" s="10" t="s">
        <v>21</v>
      </c>
      <c r="F351" s="14" t="s">
        <v>601</v>
      </c>
      <c r="G351" s="10">
        <v>50000</v>
      </c>
      <c r="H351" s="10"/>
      <c r="I351" s="10"/>
      <c r="J351" s="10">
        <v>50000</v>
      </c>
      <c r="K351" s="10"/>
      <c r="L351" s="10" t="s">
        <v>608</v>
      </c>
      <c r="M351" s="10"/>
    </row>
    <row r="352" ht="26" customHeight="1" spans="1:13">
      <c r="A352" s="10">
        <v>304</v>
      </c>
      <c r="B352" s="14" t="s">
        <v>695</v>
      </c>
      <c r="C352" s="10" t="s">
        <v>19</v>
      </c>
      <c r="D352" s="10" t="s">
        <v>20</v>
      </c>
      <c r="E352" s="10" t="s">
        <v>120</v>
      </c>
      <c r="F352" s="14" t="s">
        <v>696</v>
      </c>
      <c r="G352" s="10">
        <v>300000</v>
      </c>
      <c r="H352" s="10"/>
      <c r="I352" s="10"/>
      <c r="J352" s="10">
        <v>300000</v>
      </c>
      <c r="K352" s="10"/>
      <c r="L352" s="10" t="s">
        <v>639</v>
      </c>
      <c r="M352" s="10"/>
    </row>
    <row r="353" ht="26" customHeight="1" spans="1:13">
      <c r="A353" s="10">
        <v>305</v>
      </c>
      <c r="B353" s="14" t="s">
        <v>697</v>
      </c>
      <c r="C353" s="10" t="s">
        <v>19</v>
      </c>
      <c r="D353" s="10" t="s">
        <v>20</v>
      </c>
      <c r="E353" s="10" t="s">
        <v>124</v>
      </c>
      <c r="F353" s="14" t="s">
        <v>601</v>
      </c>
      <c r="G353" s="10">
        <v>50000</v>
      </c>
      <c r="H353" s="10"/>
      <c r="I353" s="10"/>
      <c r="J353" s="10">
        <v>50000</v>
      </c>
      <c r="K353" s="10"/>
      <c r="L353" s="10" t="s">
        <v>698</v>
      </c>
      <c r="M353" s="10"/>
    </row>
    <row r="354" ht="26" customHeight="1" spans="1:13">
      <c r="A354" s="10">
        <v>306</v>
      </c>
      <c r="B354" s="14" t="s">
        <v>699</v>
      </c>
      <c r="C354" s="10" t="s">
        <v>19</v>
      </c>
      <c r="D354" s="10" t="s">
        <v>20</v>
      </c>
      <c r="E354" s="10" t="s">
        <v>128</v>
      </c>
      <c r="F354" s="14" t="s">
        <v>654</v>
      </c>
      <c r="G354" s="10">
        <v>10000</v>
      </c>
      <c r="H354" s="10">
        <v>10000</v>
      </c>
      <c r="I354" s="10"/>
      <c r="J354" s="10"/>
      <c r="K354" s="10"/>
      <c r="L354" s="10" t="s">
        <v>284</v>
      </c>
      <c r="M354" s="10"/>
    </row>
    <row r="355" ht="26" customHeight="1" spans="1:13">
      <c r="A355" s="10">
        <v>307</v>
      </c>
      <c r="B355" s="14" t="s">
        <v>700</v>
      </c>
      <c r="C355" s="10" t="s">
        <v>19</v>
      </c>
      <c r="D355" s="10" t="s">
        <v>20</v>
      </c>
      <c r="E355" s="10" t="s">
        <v>148</v>
      </c>
      <c r="F355" s="14" t="s">
        <v>701</v>
      </c>
      <c r="G355" s="10">
        <v>82000</v>
      </c>
      <c r="H355" s="10"/>
      <c r="I355" s="10"/>
      <c r="J355" s="10">
        <v>82000</v>
      </c>
      <c r="K355" s="10"/>
      <c r="L355" s="10" t="s">
        <v>303</v>
      </c>
      <c r="M355" s="10"/>
    </row>
    <row r="356" ht="26" customHeight="1" spans="1:13">
      <c r="A356" s="10">
        <v>308</v>
      </c>
      <c r="B356" s="14" t="s">
        <v>702</v>
      </c>
      <c r="C356" s="10" t="s">
        <v>19</v>
      </c>
      <c r="D356" s="10" t="s">
        <v>20</v>
      </c>
      <c r="E356" s="10" t="s">
        <v>152</v>
      </c>
      <c r="F356" s="14" t="s">
        <v>601</v>
      </c>
      <c r="G356" s="10">
        <v>50000</v>
      </c>
      <c r="H356" s="10"/>
      <c r="I356" s="10"/>
      <c r="J356" s="10">
        <v>50000</v>
      </c>
      <c r="K356" s="10"/>
      <c r="L356" s="10" t="s">
        <v>223</v>
      </c>
      <c r="M356" s="10"/>
    </row>
    <row r="357" ht="26" customHeight="1" spans="1:13">
      <c r="A357" s="10">
        <v>309</v>
      </c>
      <c r="B357" s="14" t="s">
        <v>703</v>
      </c>
      <c r="C357" s="10" t="s">
        <v>19</v>
      </c>
      <c r="D357" s="10" t="s">
        <v>20</v>
      </c>
      <c r="E357" s="10" t="s">
        <v>128</v>
      </c>
      <c r="F357" s="14" t="s">
        <v>601</v>
      </c>
      <c r="G357" s="10">
        <v>50000</v>
      </c>
      <c r="H357" s="10"/>
      <c r="I357" s="10"/>
      <c r="J357" s="10">
        <v>50000</v>
      </c>
      <c r="K357" s="10"/>
      <c r="L357" s="10" t="s">
        <v>284</v>
      </c>
      <c r="M357" s="10"/>
    </row>
    <row r="358" ht="26" customHeight="1" spans="1:13">
      <c r="A358" s="10">
        <v>310</v>
      </c>
      <c r="B358" s="14" t="s">
        <v>704</v>
      </c>
      <c r="C358" s="10" t="s">
        <v>19</v>
      </c>
      <c r="D358" s="10" t="s">
        <v>20</v>
      </c>
      <c r="E358" s="10" t="s">
        <v>132</v>
      </c>
      <c r="F358" s="14" t="s">
        <v>621</v>
      </c>
      <c r="G358" s="10">
        <v>150000</v>
      </c>
      <c r="H358" s="10"/>
      <c r="I358" s="10"/>
      <c r="J358" s="10">
        <v>150000</v>
      </c>
      <c r="K358" s="10"/>
      <c r="L358" s="10" t="s">
        <v>337</v>
      </c>
      <c r="M358" s="10"/>
    </row>
    <row r="359" ht="26" customHeight="1" spans="1:13">
      <c r="A359" s="10">
        <v>311</v>
      </c>
      <c r="B359" s="14" t="s">
        <v>705</v>
      </c>
      <c r="C359" s="10" t="s">
        <v>19</v>
      </c>
      <c r="D359" s="10" t="s">
        <v>20</v>
      </c>
      <c r="E359" s="10" t="s">
        <v>144</v>
      </c>
      <c r="F359" s="14" t="s">
        <v>615</v>
      </c>
      <c r="G359" s="10">
        <v>80000</v>
      </c>
      <c r="H359" s="10"/>
      <c r="I359" s="10"/>
      <c r="J359" s="10">
        <v>80000</v>
      </c>
      <c r="K359" s="10"/>
      <c r="L359" s="10" t="s">
        <v>331</v>
      </c>
      <c r="M359" s="10"/>
    </row>
    <row r="360" ht="26" customHeight="1" spans="1:13">
      <c r="A360" s="10">
        <v>312</v>
      </c>
      <c r="B360" s="14" t="s">
        <v>706</v>
      </c>
      <c r="C360" s="10" t="s">
        <v>19</v>
      </c>
      <c r="D360" s="10" t="s">
        <v>20</v>
      </c>
      <c r="E360" s="10" t="s">
        <v>156</v>
      </c>
      <c r="F360" s="14" t="s">
        <v>643</v>
      </c>
      <c r="G360" s="10">
        <v>200000</v>
      </c>
      <c r="H360" s="10"/>
      <c r="I360" s="10"/>
      <c r="J360" s="10">
        <v>200000</v>
      </c>
      <c r="K360" s="10"/>
      <c r="L360" s="10" t="s">
        <v>639</v>
      </c>
      <c r="M360" s="10" t="s">
        <v>644</v>
      </c>
    </row>
    <row r="361" ht="31" customHeight="1" spans="1:13">
      <c r="A361" s="10">
        <v>313</v>
      </c>
      <c r="B361" s="14" t="s">
        <v>707</v>
      </c>
      <c r="C361" s="10" t="s">
        <v>19</v>
      </c>
      <c r="D361" s="10" t="s">
        <v>20</v>
      </c>
      <c r="E361" s="10" t="s">
        <v>21</v>
      </c>
      <c r="F361" s="14" t="s">
        <v>708</v>
      </c>
      <c r="G361" s="10">
        <v>42000</v>
      </c>
      <c r="H361" s="10"/>
      <c r="I361" s="10"/>
      <c r="J361" s="10">
        <v>42000</v>
      </c>
      <c r="K361" s="10"/>
      <c r="L361" s="10" t="s">
        <v>599</v>
      </c>
      <c r="M361" s="10" t="s">
        <v>644</v>
      </c>
    </row>
    <row r="362" spans="1:13">
      <c r="A362" s="10"/>
      <c r="B362" s="14" t="s">
        <v>709</v>
      </c>
      <c r="C362" s="10"/>
      <c r="D362" s="10"/>
      <c r="E362" s="10"/>
      <c r="F362" s="14"/>
      <c r="G362" s="10">
        <f t="shared" ref="G362:K362" si="21">SUM(G363:G366)</f>
        <v>75500</v>
      </c>
      <c r="H362" s="10">
        <f t="shared" si="21"/>
        <v>7300</v>
      </c>
      <c r="I362" s="10">
        <f t="shared" si="21"/>
        <v>0</v>
      </c>
      <c r="J362" s="10">
        <f t="shared" si="21"/>
        <v>68200</v>
      </c>
      <c r="K362" s="10">
        <f t="shared" si="21"/>
        <v>0</v>
      </c>
      <c r="L362" s="10"/>
      <c r="M362" s="10"/>
    </row>
    <row r="363" ht="26" customHeight="1" spans="1:13">
      <c r="A363" s="10">
        <v>314</v>
      </c>
      <c r="B363" s="14" t="s">
        <v>710</v>
      </c>
      <c r="C363" s="10" t="s">
        <v>19</v>
      </c>
      <c r="D363" s="10" t="s">
        <v>20</v>
      </c>
      <c r="E363" s="10" t="s">
        <v>49</v>
      </c>
      <c r="F363" s="14" t="s">
        <v>711</v>
      </c>
      <c r="G363" s="10">
        <v>20000</v>
      </c>
      <c r="H363" s="10"/>
      <c r="I363" s="10"/>
      <c r="J363" s="10">
        <v>20000</v>
      </c>
      <c r="K363" s="10"/>
      <c r="L363" s="10" t="s">
        <v>712</v>
      </c>
      <c r="M363" s="10"/>
    </row>
    <row r="364" ht="26" customHeight="1" spans="1:13">
      <c r="A364" s="10">
        <v>315</v>
      </c>
      <c r="B364" s="14" t="s">
        <v>713</v>
      </c>
      <c r="C364" s="10" t="s">
        <v>19</v>
      </c>
      <c r="D364" s="10" t="s">
        <v>20</v>
      </c>
      <c r="E364" s="10" t="s">
        <v>49</v>
      </c>
      <c r="F364" s="14" t="s">
        <v>714</v>
      </c>
      <c r="G364" s="10">
        <v>48000</v>
      </c>
      <c r="H364" s="10">
        <v>4800</v>
      </c>
      <c r="I364" s="10"/>
      <c r="J364" s="10">
        <v>43200</v>
      </c>
      <c r="K364" s="10"/>
      <c r="L364" s="10" t="s">
        <v>712</v>
      </c>
      <c r="M364" s="10"/>
    </row>
    <row r="365" ht="26" customHeight="1" spans="1:13">
      <c r="A365" s="10">
        <v>316</v>
      </c>
      <c r="B365" s="14" t="s">
        <v>715</v>
      </c>
      <c r="C365" s="10" t="s">
        <v>19</v>
      </c>
      <c r="D365" s="10" t="s">
        <v>20</v>
      </c>
      <c r="E365" s="10" t="s">
        <v>49</v>
      </c>
      <c r="F365" s="14" t="s">
        <v>716</v>
      </c>
      <c r="G365" s="10">
        <v>5000</v>
      </c>
      <c r="H365" s="10"/>
      <c r="I365" s="10"/>
      <c r="J365" s="10">
        <v>5000</v>
      </c>
      <c r="K365" s="10"/>
      <c r="L365" s="10" t="s">
        <v>712</v>
      </c>
      <c r="M365" s="10"/>
    </row>
    <row r="366" ht="26" customHeight="1" spans="1:13">
      <c r="A366" s="10">
        <v>317</v>
      </c>
      <c r="B366" s="14" t="s">
        <v>717</v>
      </c>
      <c r="C366" s="10" t="s">
        <v>62</v>
      </c>
      <c r="D366" s="10" t="s">
        <v>20</v>
      </c>
      <c r="E366" s="10" t="s">
        <v>120</v>
      </c>
      <c r="F366" s="14" t="s">
        <v>718</v>
      </c>
      <c r="G366" s="10">
        <v>2500</v>
      </c>
      <c r="H366" s="10">
        <v>2500</v>
      </c>
      <c r="I366" s="10"/>
      <c r="J366" s="10"/>
      <c r="K366" s="10"/>
      <c r="L366" s="10" t="s">
        <v>536</v>
      </c>
      <c r="M366" s="10"/>
    </row>
    <row r="367" spans="1:13">
      <c r="A367" s="10" t="s">
        <v>59</v>
      </c>
      <c r="B367" s="14" t="s">
        <v>719</v>
      </c>
      <c r="C367" s="10"/>
      <c r="D367" s="10"/>
      <c r="E367" s="10"/>
      <c r="F367" s="14"/>
      <c r="G367" s="10">
        <f t="shared" ref="G367:K367" si="22">SUM(G368:G428)</f>
        <v>931820.9859</v>
      </c>
      <c r="H367" s="10">
        <f t="shared" si="22"/>
        <v>71861.9859</v>
      </c>
      <c r="I367" s="10">
        <f t="shared" si="22"/>
        <v>0</v>
      </c>
      <c r="J367" s="10">
        <f t="shared" si="22"/>
        <v>859959</v>
      </c>
      <c r="K367" s="10">
        <f t="shared" si="22"/>
        <v>0</v>
      </c>
      <c r="L367" s="10"/>
      <c r="M367" s="10"/>
    </row>
    <row r="368" ht="24" customHeight="1" spans="1:13">
      <c r="A368" s="10">
        <v>318</v>
      </c>
      <c r="B368" s="14" t="s">
        <v>720</v>
      </c>
      <c r="C368" s="10" t="s">
        <v>62</v>
      </c>
      <c r="D368" s="10" t="s">
        <v>20</v>
      </c>
      <c r="E368" s="10" t="s">
        <v>21</v>
      </c>
      <c r="F368" s="14" t="s">
        <v>721</v>
      </c>
      <c r="G368" s="10">
        <v>10000</v>
      </c>
      <c r="H368" s="10"/>
      <c r="I368" s="10"/>
      <c r="J368" s="10">
        <v>10000</v>
      </c>
      <c r="K368" s="10"/>
      <c r="L368" s="10" t="s">
        <v>712</v>
      </c>
      <c r="M368" s="10"/>
    </row>
    <row r="369" ht="38" customHeight="1" spans="1:13">
      <c r="A369" s="10">
        <v>319</v>
      </c>
      <c r="B369" s="14" t="s">
        <v>722</v>
      </c>
      <c r="C369" s="10" t="s">
        <v>19</v>
      </c>
      <c r="D369" s="10" t="s">
        <v>20</v>
      </c>
      <c r="E369" s="10" t="s">
        <v>21</v>
      </c>
      <c r="F369" s="14" t="s">
        <v>723</v>
      </c>
      <c r="G369" s="10">
        <v>40000</v>
      </c>
      <c r="H369" s="10"/>
      <c r="I369" s="10"/>
      <c r="J369" s="10">
        <v>40000</v>
      </c>
      <c r="K369" s="10"/>
      <c r="L369" s="10" t="s">
        <v>712</v>
      </c>
      <c r="M369" s="10"/>
    </row>
    <row r="370" ht="26" customHeight="1" spans="1:13">
      <c r="A370" s="10">
        <v>320</v>
      </c>
      <c r="B370" s="14" t="s">
        <v>724</v>
      </c>
      <c r="C370" s="10" t="s">
        <v>19</v>
      </c>
      <c r="D370" s="10" t="s">
        <v>218</v>
      </c>
      <c r="E370" s="10" t="s">
        <v>136</v>
      </c>
      <c r="F370" s="14" t="s">
        <v>725</v>
      </c>
      <c r="G370" s="10">
        <v>3000</v>
      </c>
      <c r="H370" s="10">
        <v>3000</v>
      </c>
      <c r="I370" s="10"/>
      <c r="J370" s="10"/>
      <c r="K370" s="10"/>
      <c r="L370" s="10" t="s">
        <v>726</v>
      </c>
      <c r="M370" s="10"/>
    </row>
    <row r="371" ht="26" customHeight="1" spans="1:13">
      <c r="A371" s="10">
        <v>321</v>
      </c>
      <c r="B371" s="14" t="s">
        <v>727</v>
      </c>
      <c r="C371" s="10" t="s">
        <v>19</v>
      </c>
      <c r="D371" s="10" t="s">
        <v>20</v>
      </c>
      <c r="E371" s="10" t="s">
        <v>136</v>
      </c>
      <c r="F371" s="14" t="s">
        <v>728</v>
      </c>
      <c r="G371" s="10">
        <v>50000</v>
      </c>
      <c r="H371" s="10"/>
      <c r="I371" s="10"/>
      <c r="J371" s="10">
        <v>50000</v>
      </c>
      <c r="K371" s="10"/>
      <c r="L371" s="10" t="s">
        <v>726</v>
      </c>
      <c r="M371" s="10"/>
    </row>
    <row r="372" ht="26" customHeight="1" spans="1:13">
      <c r="A372" s="10">
        <v>322</v>
      </c>
      <c r="B372" s="14" t="s">
        <v>729</v>
      </c>
      <c r="C372" s="10" t="s">
        <v>19</v>
      </c>
      <c r="D372" s="10" t="s">
        <v>30</v>
      </c>
      <c r="E372" s="10" t="s">
        <v>83</v>
      </c>
      <c r="F372" s="14" t="s">
        <v>730</v>
      </c>
      <c r="G372" s="10">
        <v>30000</v>
      </c>
      <c r="H372" s="10"/>
      <c r="I372" s="10"/>
      <c r="J372" s="10">
        <v>30000</v>
      </c>
      <c r="K372" s="10"/>
      <c r="L372" s="10" t="s">
        <v>726</v>
      </c>
      <c r="M372" s="10"/>
    </row>
    <row r="373" ht="26" customHeight="1" spans="1:13">
      <c r="A373" s="10">
        <v>323</v>
      </c>
      <c r="B373" s="14" t="s">
        <v>731</v>
      </c>
      <c r="C373" s="10" t="s">
        <v>19</v>
      </c>
      <c r="D373" s="10" t="s">
        <v>20</v>
      </c>
      <c r="E373" s="10" t="s">
        <v>132</v>
      </c>
      <c r="F373" s="14" t="s">
        <v>732</v>
      </c>
      <c r="G373" s="10">
        <v>112000</v>
      </c>
      <c r="H373" s="10"/>
      <c r="I373" s="10"/>
      <c r="J373" s="10">
        <v>112000</v>
      </c>
      <c r="K373" s="10"/>
      <c r="L373" s="10" t="s">
        <v>337</v>
      </c>
      <c r="M373" s="10"/>
    </row>
    <row r="374" ht="26" customHeight="1" spans="1:13">
      <c r="A374" s="10">
        <v>324</v>
      </c>
      <c r="B374" s="14" t="s">
        <v>733</v>
      </c>
      <c r="C374" s="10" t="s">
        <v>19</v>
      </c>
      <c r="D374" s="10" t="s">
        <v>20</v>
      </c>
      <c r="E374" s="10" t="s">
        <v>132</v>
      </c>
      <c r="F374" s="14" t="s">
        <v>734</v>
      </c>
      <c r="G374" s="10">
        <v>60000</v>
      </c>
      <c r="H374" s="10"/>
      <c r="I374" s="10"/>
      <c r="J374" s="10">
        <v>60000</v>
      </c>
      <c r="K374" s="10"/>
      <c r="L374" s="10" t="s">
        <v>337</v>
      </c>
      <c r="M374" s="10"/>
    </row>
    <row r="375" ht="26" customHeight="1" spans="1:13">
      <c r="A375" s="10">
        <v>325</v>
      </c>
      <c r="B375" s="14" t="s">
        <v>735</v>
      </c>
      <c r="C375" s="10" t="s">
        <v>592</v>
      </c>
      <c r="D375" s="10" t="s">
        <v>20</v>
      </c>
      <c r="E375" s="10" t="s">
        <v>132</v>
      </c>
      <c r="F375" s="14" t="s">
        <v>736</v>
      </c>
      <c r="G375" s="10">
        <v>80859</v>
      </c>
      <c r="H375" s="10"/>
      <c r="I375" s="10"/>
      <c r="J375" s="10">
        <v>80859</v>
      </c>
      <c r="K375" s="10"/>
      <c r="L375" s="10" t="s">
        <v>337</v>
      </c>
      <c r="M375" s="10"/>
    </row>
    <row r="376" ht="26" customHeight="1" spans="1:13">
      <c r="A376" s="10">
        <v>326</v>
      </c>
      <c r="B376" s="14" t="s">
        <v>737</v>
      </c>
      <c r="C376" s="10" t="s">
        <v>19</v>
      </c>
      <c r="D376" s="10" t="s">
        <v>20</v>
      </c>
      <c r="E376" s="10" t="s">
        <v>132</v>
      </c>
      <c r="F376" s="14" t="s">
        <v>738</v>
      </c>
      <c r="G376" s="10">
        <v>50000</v>
      </c>
      <c r="H376" s="10"/>
      <c r="I376" s="10"/>
      <c r="J376" s="10">
        <v>50000</v>
      </c>
      <c r="K376" s="10"/>
      <c r="L376" s="10" t="s">
        <v>337</v>
      </c>
      <c r="M376" s="10"/>
    </row>
    <row r="377" ht="25" customHeight="1" spans="1:13">
      <c r="A377" s="10">
        <v>327</v>
      </c>
      <c r="B377" s="14" t="s">
        <v>739</v>
      </c>
      <c r="C377" s="10" t="s">
        <v>62</v>
      </c>
      <c r="D377" s="10" t="s">
        <v>20</v>
      </c>
      <c r="E377" s="10" t="s">
        <v>132</v>
      </c>
      <c r="F377" s="14" t="s">
        <v>740</v>
      </c>
      <c r="G377" s="10">
        <v>5600</v>
      </c>
      <c r="H377" s="10"/>
      <c r="I377" s="10"/>
      <c r="J377" s="10">
        <v>5600</v>
      </c>
      <c r="K377" s="10"/>
      <c r="L377" s="10" t="s">
        <v>337</v>
      </c>
      <c r="M377" s="10"/>
    </row>
    <row r="378" ht="47" customHeight="1" spans="1:13">
      <c r="A378" s="10">
        <v>328</v>
      </c>
      <c r="B378" s="14" t="s">
        <v>741</v>
      </c>
      <c r="C378" s="10" t="s">
        <v>19</v>
      </c>
      <c r="D378" s="10" t="s">
        <v>20</v>
      </c>
      <c r="E378" s="10" t="s">
        <v>21</v>
      </c>
      <c r="F378" s="14" t="s">
        <v>742</v>
      </c>
      <c r="G378" s="10">
        <v>1500</v>
      </c>
      <c r="H378" s="10"/>
      <c r="I378" s="10"/>
      <c r="J378" s="10">
        <v>1500</v>
      </c>
      <c r="K378" s="10"/>
      <c r="L378" s="10" t="s">
        <v>342</v>
      </c>
      <c r="M378" s="10"/>
    </row>
    <row r="379" ht="26" customHeight="1" spans="1:13">
      <c r="A379" s="10">
        <v>329</v>
      </c>
      <c r="B379" s="14" t="s">
        <v>743</v>
      </c>
      <c r="C379" s="10" t="s">
        <v>19</v>
      </c>
      <c r="D379" s="10" t="s">
        <v>20</v>
      </c>
      <c r="E379" s="10" t="s">
        <v>21</v>
      </c>
      <c r="F379" s="14" t="s">
        <v>744</v>
      </c>
      <c r="G379" s="10">
        <v>50000</v>
      </c>
      <c r="H379" s="10"/>
      <c r="I379" s="10"/>
      <c r="J379" s="10">
        <v>50000</v>
      </c>
      <c r="K379" s="10"/>
      <c r="L379" s="10" t="s">
        <v>342</v>
      </c>
      <c r="M379" s="10"/>
    </row>
    <row r="380" ht="26" customHeight="1" spans="1:13">
      <c r="A380" s="10">
        <v>330</v>
      </c>
      <c r="B380" s="14" t="s">
        <v>745</v>
      </c>
      <c r="C380" s="10" t="s">
        <v>19</v>
      </c>
      <c r="D380" s="10" t="s">
        <v>20</v>
      </c>
      <c r="E380" s="10" t="s">
        <v>21</v>
      </c>
      <c r="F380" s="14" t="s">
        <v>746</v>
      </c>
      <c r="G380" s="10">
        <v>80000</v>
      </c>
      <c r="H380" s="10"/>
      <c r="I380" s="10"/>
      <c r="J380" s="10">
        <v>80000</v>
      </c>
      <c r="K380" s="10"/>
      <c r="L380" s="10" t="s">
        <v>342</v>
      </c>
      <c r="M380" s="10"/>
    </row>
    <row r="381" ht="26" customHeight="1" spans="1:13">
      <c r="A381" s="10">
        <v>331</v>
      </c>
      <c r="B381" s="14" t="s">
        <v>747</v>
      </c>
      <c r="C381" s="10" t="s">
        <v>19</v>
      </c>
      <c r="D381" s="10" t="s">
        <v>20</v>
      </c>
      <c r="E381" s="10" t="s">
        <v>21</v>
      </c>
      <c r="F381" s="14" t="s">
        <v>748</v>
      </c>
      <c r="G381" s="10">
        <v>120000</v>
      </c>
      <c r="H381" s="10"/>
      <c r="I381" s="10"/>
      <c r="J381" s="10">
        <v>120000</v>
      </c>
      <c r="K381" s="10"/>
      <c r="L381" s="10" t="s">
        <v>342</v>
      </c>
      <c r="M381" s="10"/>
    </row>
    <row r="382" ht="26" customHeight="1" spans="1:13">
      <c r="A382" s="10">
        <v>332</v>
      </c>
      <c r="B382" s="14" t="s">
        <v>749</v>
      </c>
      <c r="C382" s="10" t="s">
        <v>19</v>
      </c>
      <c r="D382" s="10" t="s">
        <v>20</v>
      </c>
      <c r="E382" s="10" t="s">
        <v>21</v>
      </c>
      <c r="F382" s="14" t="s">
        <v>601</v>
      </c>
      <c r="G382" s="10">
        <v>50000</v>
      </c>
      <c r="H382" s="10"/>
      <c r="I382" s="10"/>
      <c r="J382" s="10">
        <v>50000</v>
      </c>
      <c r="K382" s="10"/>
      <c r="L382" s="10" t="s">
        <v>342</v>
      </c>
      <c r="M382" s="10"/>
    </row>
    <row r="383" ht="26" customHeight="1" spans="1:13">
      <c r="A383" s="10">
        <v>333</v>
      </c>
      <c r="B383" s="14" t="s">
        <v>750</v>
      </c>
      <c r="C383" s="10" t="s">
        <v>19</v>
      </c>
      <c r="D383" s="10" t="s">
        <v>20</v>
      </c>
      <c r="E383" s="10" t="s">
        <v>21</v>
      </c>
      <c r="F383" s="14" t="s">
        <v>595</v>
      </c>
      <c r="G383" s="10">
        <v>100000</v>
      </c>
      <c r="H383" s="10"/>
      <c r="I383" s="10"/>
      <c r="J383" s="10">
        <v>100000</v>
      </c>
      <c r="K383" s="10"/>
      <c r="L383" s="10" t="s">
        <v>342</v>
      </c>
      <c r="M383" s="10"/>
    </row>
    <row r="384" ht="26" customHeight="1" spans="1:13">
      <c r="A384" s="10">
        <v>334</v>
      </c>
      <c r="B384" s="14" t="s">
        <v>751</v>
      </c>
      <c r="C384" s="10" t="s">
        <v>19</v>
      </c>
      <c r="D384" s="10" t="s">
        <v>20</v>
      </c>
      <c r="E384" s="10" t="s">
        <v>21</v>
      </c>
      <c r="F384" s="14" t="s">
        <v>654</v>
      </c>
      <c r="G384" s="10">
        <v>20000</v>
      </c>
      <c r="H384" s="10"/>
      <c r="I384" s="10"/>
      <c r="J384" s="10">
        <v>20000</v>
      </c>
      <c r="K384" s="10"/>
      <c r="L384" s="10" t="s">
        <v>342</v>
      </c>
      <c r="M384" s="10"/>
    </row>
    <row r="385" ht="33" customHeight="1" spans="1:13">
      <c r="A385" s="10">
        <v>335</v>
      </c>
      <c r="B385" s="14" t="s">
        <v>752</v>
      </c>
      <c r="C385" s="10" t="s">
        <v>19</v>
      </c>
      <c r="D385" s="10" t="s">
        <v>20</v>
      </c>
      <c r="E385" s="10" t="s">
        <v>21</v>
      </c>
      <c r="F385" s="14" t="s">
        <v>753</v>
      </c>
      <c r="G385" s="10">
        <v>745.2647</v>
      </c>
      <c r="H385" s="10">
        <v>745.2647</v>
      </c>
      <c r="I385" s="10"/>
      <c r="J385" s="10"/>
      <c r="K385" s="10"/>
      <c r="L385" s="10" t="s">
        <v>342</v>
      </c>
      <c r="M385" s="10"/>
    </row>
    <row r="386" ht="33" customHeight="1" spans="1:13">
      <c r="A386" s="10">
        <v>336</v>
      </c>
      <c r="B386" s="14" t="s">
        <v>754</v>
      </c>
      <c r="C386" s="10" t="s">
        <v>19</v>
      </c>
      <c r="D386" s="10" t="s">
        <v>20</v>
      </c>
      <c r="E386" s="10" t="s">
        <v>21</v>
      </c>
      <c r="F386" s="14" t="s">
        <v>755</v>
      </c>
      <c r="G386" s="10">
        <v>648.4984</v>
      </c>
      <c r="H386" s="10">
        <v>648.4984</v>
      </c>
      <c r="I386" s="10"/>
      <c r="J386" s="10"/>
      <c r="K386" s="10"/>
      <c r="L386" s="10" t="s">
        <v>342</v>
      </c>
      <c r="M386" s="10"/>
    </row>
    <row r="387" ht="33" customHeight="1" spans="1:13">
      <c r="A387" s="10">
        <v>337</v>
      </c>
      <c r="B387" s="14" t="s">
        <v>756</v>
      </c>
      <c r="C387" s="10" t="s">
        <v>19</v>
      </c>
      <c r="D387" s="10" t="s">
        <v>20</v>
      </c>
      <c r="E387" s="10" t="s">
        <v>21</v>
      </c>
      <c r="F387" s="14" t="s">
        <v>757</v>
      </c>
      <c r="G387" s="10">
        <v>432.6205</v>
      </c>
      <c r="H387" s="10">
        <v>432.6205</v>
      </c>
      <c r="I387" s="10"/>
      <c r="J387" s="10"/>
      <c r="K387" s="10"/>
      <c r="L387" s="10" t="s">
        <v>342</v>
      </c>
      <c r="M387" s="10"/>
    </row>
    <row r="388" ht="33" customHeight="1" spans="1:13">
      <c r="A388" s="10">
        <v>338</v>
      </c>
      <c r="B388" s="14" t="s">
        <v>758</v>
      </c>
      <c r="C388" s="10" t="s">
        <v>19</v>
      </c>
      <c r="D388" s="10" t="s">
        <v>20</v>
      </c>
      <c r="E388" s="10" t="s">
        <v>21</v>
      </c>
      <c r="F388" s="14" t="s">
        <v>759</v>
      </c>
      <c r="G388" s="10">
        <v>320.1923</v>
      </c>
      <c r="H388" s="10">
        <v>320.1923</v>
      </c>
      <c r="I388" s="10"/>
      <c r="J388" s="10"/>
      <c r="K388" s="10"/>
      <c r="L388" s="10" t="s">
        <v>342</v>
      </c>
      <c r="M388" s="10"/>
    </row>
    <row r="389" ht="33" customHeight="1" spans="1:13">
      <c r="A389" s="10">
        <v>339</v>
      </c>
      <c r="B389" s="14" t="s">
        <v>760</v>
      </c>
      <c r="C389" s="10" t="s">
        <v>19</v>
      </c>
      <c r="D389" s="10" t="s">
        <v>20</v>
      </c>
      <c r="E389" s="10" t="s">
        <v>21</v>
      </c>
      <c r="F389" s="14" t="s">
        <v>761</v>
      </c>
      <c r="G389" s="10">
        <v>159</v>
      </c>
      <c r="H389" s="10">
        <v>159</v>
      </c>
      <c r="I389" s="10"/>
      <c r="J389" s="10"/>
      <c r="K389" s="10"/>
      <c r="L389" s="10" t="s">
        <v>342</v>
      </c>
      <c r="M389" s="10"/>
    </row>
    <row r="390" ht="26" customHeight="1" spans="1:13">
      <c r="A390" s="10">
        <v>340</v>
      </c>
      <c r="B390" s="14" t="s">
        <v>762</v>
      </c>
      <c r="C390" s="10" t="s">
        <v>19</v>
      </c>
      <c r="D390" s="10" t="s">
        <v>20</v>
      </c>
      <c r="E390" s="10" t="s">
        <v>21</v>
      </c>
      <c r="F390" s="14" t="s">
        <v>763</v>
      </c>
      <c r="G390" s="10">
        <v>1695</v>
      </c>
      <c r="H390" s="10">
        <v>1695</v>
      </c>
      <c r="I390" s="10"/>
      <c r="J390" s="10"/>
      <c r="K390" s="10"/>
      <c r="L390" s="10" t="s">
        <v>342</v>
      </c>
      <c r="M390" s="10"/>
    </row>
    <row r="391" ht="26" customHeight="1" spans="1:13">
      <c r="A391" s="10">
        <v>341</v>
      </c>
      <c r="B391" s="14" t="s">
        <v>764</v>
      </c>
      <c r="C391" s="10" t="s">
        <v>19</v>
      </c>
      <c r="D391" s="10" t="s">
        <v>20</v>
      </c>
      <c r="E391" s="10" t="s">
        <v>21</v>
      </c>
      <c r="F391" s="14" t="s">
        <v>765</v>
      </c>
      <c r="G391" s="10">
        <v>2322.33</v>
      </c>
      <c r="H391" s="10">
        <v>2322.33</v>
      </c>
      <c r="I391" s="10"/>
      <c r="J391" s="10"/>
      <c r="K391" s="10"/>
      <c r="L391" s="10" t="s">
        <v>342</v>
      </c>
      <c r="M391" s="10"/>
    </row>
    <row r="392" ht="26" customHeight="1" spans="1:13">
      <c r="A392" s="10">
        <v>342</v>
      </c>
      <c r="B392" s="14" t="s">
        <v>766</v>
      </c>
      <c r="C392" s="10" t="s">
        <v>19</v>
      </c>
      <c r="D392" s="10" t="s">
        <v>20</v>
      </c>
      <c r="E392" s="10" t="s">
        <v>21</v>
      </c>
      <c r="F392" s="14" t="s">
        <v>767</v>
      </c>
      <c r="G392" s="10">
        <v>2000</v>
      </c>
      <c r="H392" s="10">
        <v>2000</v>
      </c>
      <c r="I392" s="10"/>
      <c r="J392" s="10"/>
      <c r="K392" s="10"/>
      <c r="L392" s="10" t="s">
        <v>342</v>
      </c>
      <c r="M392" s="10"/>
    </row>
    <row r="393" ht="26" customHeight="1" spans="1:13">
      <c r="A393" s="10">
        <v>343</v>
      </c>
      <c r="B393" s="14" t="s">
        <v>768</v>
      </c>
      <c r="C393" s="10" t="s">
        <v>19</v>
      </c>
      <c r="D393" s="10" t="s">
        <v>20</v>
      </c>
      <c r="E393" s="10" t="s">
        <v>21</v>
      </c>
      <c r="F393" s="14" t="s">
        <v>769</v>
      </c>
      <c r="G393" s="10">
        <v>960</v>
      </c>
      <c r="H393" s="10">
        <v>960</v>
      </c>
      <c r="I393" s="10"/>
      <c r="J393" s="10"/>
      <c r="K393" s="10"/>
      <c r="L393" s="10" t="s">
        <v>342</v>
      </c>
      <c r="M393" s="10"/>
    </row>
    <row r="394" ht="26" customHeight="1" spans="1:13">
      <c r="A394" s="10">
        <v>344</v>
      </c>
      <c r="B394" s="14" t="s">
        <v>770</v>
      </c>
      <c r="C394" s="10" t="s">
        <v>19</v>
      </c>
      <c r="D394" s="10" t="s">
        <v>20</v>
      </c>
      <c r="E394" s="10" t="s">
        <v>21</v>
      </c>
      <c r="F394" s="14" t="s">
        <v>771</v>
      </c>
      <c r="G394" s="10">
        <v>1000</v>
      </c>
      <c r="H394" s="10">
        <v>1000</v>
      </c>
      <c r="I394" s="10"/>
      <c r="J394" s="10"/>
      <c r="K394" s="10"/>
      <c r="L394" s="10" t="s">
        <v>342</v>
      </c>
      <c r="M394" s="10"/>
    </row>
    <row r="395" ht="26" customHeight="1" spans="1:13">
      <c r="A395" s="10">
        <v>345</v>
      </c>
      <c r="B395" s="14" t="s">
        <v>772</v>
      </c>
      <c r="C395" s="10" t="s">
        <v>19</v>
      </c>
      <c r="D395" s="10" t="s">
        <v>20</v>
      </c>
      <c r="E395" s="10" t="s">
        <v>21</v>
      </c>
      <c r="F395" s="14" t="s">
        <v>773</v>
      </c>
      <c r="G395" s="10">
        <v>100</v>
      </c>
      <c r="H395" s="10">
        <v>100</v>
      </c>
      <c r="I395" s="10"/>
      <c r="J395" s="10"/>
      <c r="K395" s="10"/>
      <c r="L395" s="10" t="s">
        <v>342</v>
      </c>
      <c r="M395" s="10"/>
    </row>
    <row r="396" ht="26" customHeight="1" spans="1:13">
      <c r="A396" s="10">
        <v>346</v>
      </c>
      <c r="B396" s="14" t="s">
        <v>774</v>
      </c>
      <c r="C396" s="10" t="s">
        <v>19</v>
      </c>
      <c r="D396" s="10" t="s">
        <v>20</v>
      </c>
      <c r="E396" s="10" t="s">
        <v>21</v>
      </c>
      <c r="F396" s="14" t="s">
        <v>775</v>
      </c>
      <c r="G396" s="10">
        <v>50</v>
      </c>
      <c r="H396" s="10">
        <v>50</v>
      </c>
      <c r="I396" s="10"/>
      <c r="J396" s="10"/>
      <c r="K396" s="10"/>
      <c r="L396" s="10" t="s">
        <v>342</v>
      </c>
      <c r="M396" s="10"/>
    </row>
    <row r="397" ht="26" customHeight="1" spans="1:13">
      <c r="A397" s="10">
        <v>347</v>
      </c>
      <c r="B397" s="14" t="s">
        <v>776</v>
      </c>
      <c r="C397" s="10" t="s">
        <v>19</v>
      </c>
      <c r="D397" s="10" t="s">
        <v>20</v>
      </c>
      <c r="E397" s="10" t="s">
        <v>21</v>
      </c>
      <c r="F397" s="14" t="s">
        <v>775</v>
      </c>
      <c r="G397" s="10">
        <v>50</v>
      </c>
      <c r="H397" s="10">
        <v>50</v>
      </c>
      <c r="I397" s="10"/>
      <c r="J397" s="10"/>
      <c r="K397" s="10"/>
      <c r="L397" s="10" t="s">
        <v>342</v>
      </c>
      <c r="M397" s="10"/>
    </row>
    <row r="398" ht="26" customHeight="1" spans="1:13">
      <c r="A398" s="10">
        <v>348</v>
      </c>
      <c r="B398" s="14" t="s">
        <v>777</v>
      </c>
      <c r="C398" s="10" t="s">
        <v>19</v>
      </c>
      <c r="D398" s="10" t="s">
        <v>20</v>
      </c>
      <c r="E398" s="10" t="s">
        <v>21</v>
      </c>
      <c r="F398" s="14" t="s">
        <v>775</v>
      </c>
      <c r="G398" s="10">
        <v>50</v>
      </c>
      <c r="H398" s="10">
        <v>50</v>
      </c>
      <c r="I398" s="10"/>
      <c r="J398" s="10"/>
      <c r="K398" s="10"/>
      <c r="L398" s="10" t="s">
        <v>342</v>
      </c>
      <c r="M398" s="10"/>
    </row>
    <row r="399" ht="26" customHeight="1" spans="1:13">
      <c r="A399" s="10">
        <v>349</v>
      </c>
      <c r="B399" s="14" t="s">
        <v>778</v>
      </c>
      <c r="C399" s="10" t="s">
        <v>19</v>
      </c>
      <c r="D399" s="10" t="s">
        <v>20</v>
      </c>
      <c r="E399" s="10" t="s">
        <v>21</v>
      </c>
      <c r="F399" s="14" t="s">
        <v>775</v>
      </c>
      <c r="G399" s="10">
        <v>50</v>
      </c>
      <c r="H399" s="10">
        <v>50</v>
      </c>
      <c r="I399" s="10"/>
      <c r="J399" s="10"/>
      <c r="K399" s="10"/>
      <c r="L399" s="10" t="s">
        <v>342</v>
      </c>
      <c r="M399" s="10"/>
    </row>
    <row r="400" ht="26" customHeight="1" spans="1:13">
      <c r="A400" s="10">
        <v>350</v>
      </c>
      <c r="B400" s="14" t="s">
        <v>779</v>
      </c>
      <c r="C400" s="10" t="s">
        <v>19</v>
      </c>
      <c r="D400" s="10" t="s">
        <v>20</v>
      </c>
      <c r="E400" s="10" t="s">
        <v>21</v>
      </c>
      <c r="F400" s="14" t="s">
        <v>775</v>
      </c>
      <c r="G400" s="10">
        <v>50</v>
      </c>
      <c r="H400" s="10">
        <v>50</v>
      </c>
      <c r="I400" s="10"/>
      <c r="J400" s="10"/>
      <c r="K400" s="10"/>
      <c r="L400" s="10" t="s">
        <v>342</v>
      </c>
      <c r="M400" s="10"/>
    </row>
    <row r="401" ht="26" customHeight="1" spans="1:13">
      <c r="A401" s="10">
        <v>351</v>
      </c>
      <c r="B401" s="14" t="s">
        <v>780</v>
      </c>
      <c r="C401" s="10" t="s">
        <v>19</v>
      </c>
      <c r="D401" s="10" t="s">
        <v>20</v>
      </c>
      <c r="E401" s="10" t="s">
        <v>21</v>
      </c>
      <c r="F401" s="14" t="s">
        <v>775</v>
      </c>
      <c r="G401" s="10">
        <v>50</v>
      </c>
      <c r="H401" s="10">
        <v>50</v>
      </c>
      <c r="I401" s="10"/>
      <c r="J401" s="10"/>
      <c r="K401" s="10"/>
      <c r="L401" s="10" t="s">
        <v>342</v>
      </c>
      <c r="M401" s="10"/>
    </row>
    <row r="402" ht="26" customHeight="1" spans="1:13">
      <c r="A402" s="10">
        <v>352</v>
      </c>
      <c r="B402" s="14" t="s">
        <v>781</v>
      </c>
      <c r="C402" s="10" t="s">
        <v>19</v>
      </c>
      <c r="D402" s="10" t="s">
        <v>20</v>
      </c>
      <c r="E402" s="10" t="s">
        <v>21</v>
      </c>
      <c r="F402" s="14" t="s">
        <v>782</v>
      </c>
      <c r="G402" s="10">
        <v>340</v>
      </c>
      <c r="H402" s="10">
        <v>340</v>
      </c>
      <c r="I402" s="10"/>
      <c r="J402" s="10"/>
      <c r="K402" s="10"/>
      <c r="L402" s="10" t="s">
        <v>342</v>
      </c>
      <c r="M402" s="10"/>
    </row>
    <row r="403" ht="26" customHeight="1" spans="1:13">
      <c r="A403" s="10">
        <v>353</v>
      </c>
      <c r="B403" s="14" t="s">
        <v>783</v>
      </c>
      <c r="C403" s="10" t="s">
        <v>19</v>
      </c>
      <c r="D403" s="10" t="s">
        <v>20</v>
      </c>
      <c r="E403" s="10" t="s">
        <v>21</v>
      </c>
      <c r="F403" s="14" t="s">
        <v>784</v>
      </c>
      <c r="G403" s="10">
        <v>20</v>
      </c>
      <c r="H403" s="10">
        <v>20</v>
      </c>
      <c r="I403" s="10"/>
      <c r="J403" s="10"/>
      <c r="K403" s="10"/>
      <c r="L403" s="10" t="s">
        <v>342</v>
      </c>
      <c r="M403" s="10"/>
    </row>
    <row r="404" ht="26" customHeight="1" spans="1:13">
      <c r="A404" s="10">
        <v>354</v>
      </c>
      <c r="B404" s="14" t="s">
        <v>785</v>
      </c>
      <c r="C404" s="10" t="s">
        <v>19</v>
      </c>
      <c r="D404" s="10" t="s">
        <v>20</v>
      </c>
      <c r="E404" s="10" t="s">
        <v>21</v>
      </c>
      <c r="F404" s="14" t="s">
        <v>786</v>
      </c>
      <c r="G404" s="10">
        <v>200</v>
      </c>
      <c r="H404" s="10">
        <v>200</v>
      </c>
      <c r="I404" s="10"/>
      <c r="J404" s="10"/>
      <c r="K404" s="10"/>
      <c r="L404" s="10" t="s">
        <v>342</v>
      </c>
      <c r="M404" s="10"/>
    </row>
    <row r="405" ht="26" customHeight="1" spans="1:13">
      <c r="A405" s="10">
        <v>355</v>
      </c>
      <c r="B405" s="14" t="s">
        <v>787</v>
      </c>
      <c r="C405" s="10" t="s">
        <v>19</v>
      </c>
      <c r="D405" s="10" t="s">
        <v>20</v>
      </c>
      <c r="E405" s="10" t="s">
        <v>21</v>
      </c>
      <c r="F405" s="14" t="s">
        <v>775</v>
      </c>
      <c r="G405" s="10">
        <v>20</v>
      </c>
      <c r="H405" s="10">
        <v>20</v>
      </c>
      <c r="I405" s="10"/>
      <c r="J405" s="10"/>
      <c r="K405" s="10"/>
      <c r="L405" s="10" t="s">
        <v>342</v>
      </c>
      <c r="M405" s="10"/>
    </row>
    <row r="406" ht="26" customHeight="1" spans="1:13">
      <c r="A406" s="10">
        <v>356</v>
      </c>
      <c r="B406" s="14" t="s">
        <v>788</v>
      </c>
      <c r="C406" s="10" t="s">
        <v>19</v>
      </c>
      <c r="D406" s="10" t="s">
        <v>20</v>
      </c>
      <c r="E406" s="10" t="s">
        <v>21</v>
      </c>
      <c r="F406" s="14" t="s">
        <v>775</v>
      </c>
      <c r="G406" s="10">
        <v>20</v>
      </c>
      <c r="H406" s="10">
        <v>20</v>
      </c>
      <c r="I406" s="10"/>
      <c r="J406" s="10"/>
      <c r="K406" s="10"/>
      <c r="L406" s="10" t="s">
        <v>342</v>
      </c>
      <c r="M406" s="10"/>
    </row>
    <row r="407" ht="26" customHeight="1" spans="1:13">
      <c r="A407" s="10">
        <v>357</v>
      </c>
      <c r="B407" s="14" t="s">
        <v>789</v>
      </c>
      <c r="C407" s="10" t="s">
        <v>19</v>
      </c>
      <c r="D407" s="10" t="s">
        <v>20</v>
      </c>
      <c r="E407" s="10" t="s">
        <v>21</v>
      </c>
      <c r="F407" s="14" t="s">
        <v>790</v>
      </c>
      <c r="G407" s="10">
        <v>20</v>
      </c>
      <c r="H407" s="10">
        <v>20</v>
      </c>
      <c r="I407" s="10"/>
      <c r="J407" s="10"/>
      <c r="K407" s="10"/>
      <c r="L407" s="10" t="s">
        <v>342</v>
      </c>
      <c r="M407" s="10"/>
    </row>
    <row r="408" ht="26" customHeight="1" spans="1:13">
      <c r="A408" s="10">
        <v>358</v>
      </c>
      <c r="B408" s="14" t="s">
        <v>791</v>
      </c>
      <c r="C408" s="10" t="s">
        <v>19</v>
      </c>
      <c r="D408" s="10" t="s">
        <v>20</v>
      </c>
      <c r="E408" s="10" t="s">
        <v>21</v>
      </c>
      <c r="F408" s="14" t="s">
        <v>792</v>
      </c>
      <c r="G408" s="10">
        <v>20</v>
      </c>
      <c r="H408" s="10">
        <v>20</v>
      </c>
      <c r="I408" s="10"/>
      <c r="J408" s="10"/>
      <c r="K408" s="10"/>
      <c r="L408" s="10" t="s">
        <v>342</v>
      </c>
      <c r="M408" s="10"/>
    </row>
    <row r="409" ht="26" customHeight="1" spans="1:13">
      <c r="A409" s="10">
        <v>359</v>
      </c>
      <c r="B409" s="14" t="s">
        <v>793</v>
      </c>
      <c r="C409" s="10" t="s">
        <v>19</v>
      </c>
      <c r="D409" s="10" t="s">
        <v>20</v>
      </c>
      <c r="E409" s="10" t="s">
        <v>21</v>
      </c>
      <c r="F409" s="14" t="s">
        <v>792</v>
      </c>
      <c r="G409" s="10">
        <v>6</v>
      </c>
      <c r="H409" s="10">
        <v>6</v>
      </c>
      <c r="I409" s="10"/>
      <c r="J409" s="10"/>
      <c r="K409" s="10"/>
      <c r="L409" s="10" t="s">
        <v>342</v>
      </c>
      <c r="M409" s="10"/>
    </row>
    <row r="410" ht="26" customHeight="1" spans="1:13">
      <c r="A410" s="10">
        <v>360</v>
      </c>
      <c r="B410" s="14" t="s">
        <v>794</v>
      </c>
      <c r="C410" s="10" t="s">
        <v>19</v>
      </c>
      <c r="D410" s="10" t="s">
        <v>20</v>
      </c>
      <c r="E410" s="10" t="s">
        <v>21</v>
      </c>
      <c r="F410" s="14" t="s">
        <v>792</v>
      </c>
      <c r="G410" s="10">
        <v>6</v>
      </c>
      <c r="H410" s="10">
        <v>6</v>
      </c>
      <c r="I410" s="10"/>
      <c r="J410" s="10"/>
      <c r="K410" s="10"/>
      <c r="L410" s="10" t="s">
        <v>342</v>
      </c>
      <c r="M410" s="10"/>
    </row>
    <row r="411" ht="26" customHeight="1" spans="1:13">
      <c r="A411" s="10">
        <v>361</v>
      </c>
      <c r="B411" s="14" t="s">
        <v>795</v>
      </c>
      <c r="C411" s="10" t="s">
        <v>19</v>
      </c>
      <c r="D411" s="10" t="s">
        <v>20</v>
      </c>
      <c r="E411" s="10" t="s">
        <v>21</v>
      </c>
      <c r="F411" s="14" t="s">
        <v>792</v>
      </c>
      <c r="G411" s="10">
        <v>6</v>
      </c>
      <c r="H411" s="10">
        <v>6</v>
      </c>
      <c r="I411" s="10"/>
      <c r="J411" s="10"/>
      <c r="K411" s="10"/>
      <c r="L411" s="10" t="s">
        <v>342</v>
      </c>
      <c r="M411" s="10"/>
    </row>
    <row r="412" ht="26" customHeight="1" spans="1:13">
      <c r="A412" s="10">
        <v>362</v>
      </c>
      <c r="B412" s="14" t="s">
        <v>796</v>
      </c>
      <c r="C412" s="10" t="s">
        <v>19</v>
      </c>
      <c r="D412" s="10" t="s">
        <v>20</v>
      </c>
      <c r="E412" s="10" t="s">
        <v>21</v>
      </c>
      <c r="F412" s="14" t="s">
        <v>797</v>
      </c>
      <c r="G412" s="10">
        <v>120</v>
      </c>
      <c r="H412" s="10">
        <v>120</v>
      </c>
      <c r="I412" s="10"/>
      <c r="J412" s="10"/>
      <c r="K412" s="10"/>
      <c r="L412" s="10" t="s">
        <v>342</v>
      </c>
      <c r="M412" s="10"/>
    </row>
    <row r="413" ht="26" customHeight="1" spans="1:13">
      <c r="A413" s="10">
        <v>363</v>
      </c>
      <c r="B413" s="14" t="s">
        <v>798</v>
      </c>
      <c r="C413" s="10" t="s">
        <v>19</v>
      </c>
      <c r="D413" s="10" t="s">
        <v>20</v>
      </c>
      <c r="E413" s="10" t="s">
        <v>21</v>
      </c>
      <c r="F413" s="14" t="s">
        <v>797</v>
      </c>
      <c r="G413" s="10">
        <v>120</v>
      </c>
      <c r="H413" s="10">
        <v>120</v>
      </c>
      <c r="I413" s="10"/>
      <c r="J413" s="10"/>
      <c r="K413" s="10"/>
      <c r="L413" s="10" t="s">
        <v>342</v>
      </c>
      <c r="M413" s="10"/>
    </row>
    <row r="414" ht="26" customHeight="1" spans="1:13">
      <c r="A414" s="10">
        <v>364</v>
      </c>
      <c r="B414" s="14" t="s">
        <v>799</v>
      </c>
      <c r="C414" s="10" t="s">
        <v>19</v>
      </c>
      <c r="D414" s="10" t="s">
        <v>20</v>
      </c>
      <c r="E414" s="10" t="s">
        <v>21</v>
      </c>
      <c r="F414" s="14" t="s">
        <v>797</v>
      </c>
      <c r="G414" s="10">
        <v>120</v>
      </c>
      <c r="H414" s="10">
        <v>120</v>
      </c>
      <c r="I414" s="10"/>
      <c r="J414" s="10"/>
      <c r="K414" s="10"/>
      <c r="L414" s="10" t="s">
        <v>342</v>
      </c>
      <c r="M414" s="10"/>
    </row>
    <row r="415" ht="48" customHeight="1" spans="1:13">
      <c r="A415" s="10">
        <v>365</v>
      </c>
      <c r="B415" s="14" t="s">
        <v>800</v>
      </c>
      <c r="C415" s="10" t="s">
        <v>19</v>
      </c>
      <c r="D415" s="10" t="s">
        <v>20</v>
      </c>
      <c r="E415" s="10" t="s">
        <v>21</v>
      </c>
      <c r="F415" s="14" t="s">
        <v>801</v>
      </c>
      <c r="G415" s="10">
        <v>600</v>
      </c>
      <c r="H415" s="10">
        <v>600</v>
      </c>
      <c r="I415" s="10"/>
      <c r="J415" s="10"/>
      <c r="K415" s="10"/>
      <c r="L415" s="10" t="s">
        <v>342</v>
      </c>
      <c r="M415" s="10"/>
    </row>
    <row r="416" ht="26" customHeight="1" spans="1:13">
      <c r="A416" s="10">
        <v>366</v>
      </c>
      <c r="B416" s="14" t="s">
        <v>802</v>
      </c>
      <c r="C416" s="10" t="s">
        <v>19</v>
      </c>
      <c r="D416" s="10" t="s">
        <v>20</v>
      </c>
      <c r="E416" s="10" t="s">
        <v>21</v>
      </c>
      <c r="F416" s="14" t="s">
        <v>803</v>
      </c>
      <c r="G416" s="10">
        <v>150</v>
      </c>
      <c r="H416" s="10">
        <v>150</v>
      </c>
      <c r="I416" s="10"/>
      <c r="J416" s="10"/>
      <c r="K416" s="10"/>
      <c r="L416" s="10" t="s">
        <v>342</v>
      </c>
      <c r="M416" s="10"/>
    </row>
    <row r="417" ht="26" customHeight="1" spans="1:13">
      <c r="A417" s="10">
        <v>367</v>
      </c>
      <c r="B417" s="14" t="s">
        <v>804</v>
      </c>
      <c r="C417" s="10" t="s">
        <v>19</v>
      </c>
      <c r="D417" s="10" t="s">
        <v>20</v>
      </c>
      <c r="E417" s="10" t="s">
        <v>21</v>
      </c>
      <c r="F417" s="14" t="s">
        <v>805</v>
      </c>
      <c r="G417" s="10">
        <v>60</v>
      </c>
      <c r="H417" s="10">
        <v>60</v>
      </c>
      <c r="I417" s="10"/>
      <c r="J417" s="10"/>
      <c r="K417" s="10"/>
      <c r="L417" s="10" t="s">
        <v>342</v>
      </c>
      <c r="M417" s="10"/>
    </row>
    <row r="418" ht="26" customHeight="1" spans="1:13">
      <c r="A418" s="10">
        <v>368</v>
      </c>
      <c r="B418" s="14" t="s">
        <v>806</v>
      </c>
      <c r="C418" s="10" t="s">
        <v>19</v>
      </c>
      <c r="D418" s="10" t="s">
        <v>20</v>
      </c>
      <c r="E418" s="10" t="s">
        <v>21</v>
      </c>
      <c r="F418" s="14" t="s">
        <v>807</v>
      </c>
      <c r="G418" s="10">
        <v>5000</v>
      </c>
      <c r="H418" s="10">
        <v>5000</v>
      </c>
      <c r="I418" s="10"/>
      <c r="J418" s="10"/>
      <c r="K418" s="10"/>
      <c r="L418" s="10" t="s">
        <v>342</v>
      </c>
      <c r="M418" s="10"/>
    </row>
    <row r="419" ht="19" customHeight="1" spans="1:13">
      <c r="A419" s="10">
        <v>369</v>
      </c>
      <c r="B419" s="14" t="s">
        <v>808</v>
      </c>
      <c r="C419" s="10" t="s">
        <v>19</v>
      </c>
      <c r="D419" s="10" t="s">
        <v>20</v>
      </c>
      <c r="E419" s="10" t="s">
        <v>21</v>
      </c>
      <c r="F419" s="14" t="s">
        <v>809</v>
      </c>
      <c r="G419" s="10">
        <v>1000</v>
      </c>
      <c r="H419" s="10">
        <v>1000</v>
      </c>
      <c r="I419" s="10"/>
      <c r="J419" s="10"/>
      <c r="K419" s="10"/>
      <c r="L419" s="10" t="s">
        <v>342</v>
      </c>
      <c r="M419" s="10"/>
    </row>
    <row r="420" ht="19" customHeight="1" spans="1:13">
      <c r="A420" s="10">
        <v>370</v>
      </c>
      <c r="B420" s="14" t="s">
        <v>810</v>
      </c>
      <c r="C420" s="10" t="s">
        <v>19</v>
      </c>
      <c r="D420" s="10" t="s">
        <v>20</v>
      </c>
      <c r="E420" s="10" t="s">
        <v>21</v>
      </c>
      <c r="F420" s="14" t="s">
        <v>811</v>
      </c>
      <c r="G420" s="10">
        <v>200</v>
      </c>
      <c r="H420" s="10">
        <v>200</v>
      </c>
      <c r="I420" s="10"/>
      <c r="J420" s="10"/>
      <c r="K420" s="10"/>
      <c r="L420" s="10" t="s">
        <v>342</v>
      </c>
      <c r="M420" s="10"/>
    </row>
    <row r="421" ht="26" customHeight="1" spans="1:13">
      <c r="A421" s="10">
        <v>371</v>
      </c>
      <c r="B421" s="14" t="s">
        <v>812</v>
      </c>
      <c r="C421" s="10" t="s">
        <v>19</v>
      </c>
      <c r="D421" s="10" t="s">
        <v>20</v>
      </c>
      <c r="E421" s="10" t="s">
        <v>21</v>
      </c>
      <c r="F421" s="14" t="s">
        <v>813</v>
      </c>
      <c r="G421" s="10">
        <v>15000</v>
      </c>
      <c r="H421" s="10">
        <v>15000</v>
      </c>
      <c r="I421" s="10"/>
      <c r="J421" s="10"/>
      <c r="K421" s="10"/>
      <c r="L421" s="10" t="s">
        <v>342</v>
      </c>
      <c r="M421" s="10"/>
    </row>
    <row r="422" ht="26" customHeight="1" spans="1:13">
      <c r="A422" s="10">
        <v>372</v>
      </c>
      <c r="B422" s="14" t="s">
        <v>814</v>
      </c>
      <c r="C422" s="10" t="s">
        <v>19</v>
      </c>
      <c r="D422" s="10" t="s">
        <v>20</v>
      </c>
      <c r="E422" s="10" t="s">
        <v>21</v>
      </c>
      <c r="F422" s="14" t="s">
        <v>815</v>
      </c>
      <c r="G422" s="10">
        <v>18000</v>
      </c>
      <c r="H422" s="10">
        <v>18000</v>
      </c>
      <c r="I422" s="10"/>
      <c r="J422" s="10"/>
      <c r="K422" s="10"/>
      <c r="L422" s="10" t="s">
        <v>342</v>
      </c>
      <c r="M422" s="10"/>
    </row>
    <row r="423" ht="26" customHeight="1" spans="1:13">
      <c r="A423" s="10">
        <v>373</v>
      </c>
      <c r="B423" s="14" t="s">
        <v>816</v>
      </c>
      <c r="C423" s="10" t="s">
        <v>19</v>
      </c>
      <c r="D423" s="10" t="s">
        <v>20</v>
      </c>
      <c r="E423" s="10" t="s">
        <v>21</v>
      </c>
      <c r="F423" s="14" t="s">
        <v>817</v>
      </c>
      <c r="G423" s="10">
        <v>1.08</v>
      </c>
      <c r="H423" s="10">
        <v>1.08</v>
      </c>
      <c r="I423" s="10"/>
      <c r="J423" s="10"/>
      <c r="K423" s="10"/>
      <c r="L423" s="10" t="s">
        <v>342</v>
      </c>
      <c r="M423" s="10"/>
    </row>
    <row r="424" ht="26" customHeight="1" spans="1:13">
      <c r="A424" s="10">
        <v>374</v>
      </c>
      <c r="B424" s="14" t="s">
        <v>818</v>
      </c>
      <c r="C424" s="10" t="s">
        <v>19</v>
      </c>
      <c r="D424" s="10" t="s">
        <v>20</v>
      </c>
      <c r="E424" s="10" t="s">
        <v>21</v>
      </c>
      <c r="F424" s="14" t="s">
        <v>819</v>
      </c>
      <c r="G424" s="10">
        <v>240</v>
      </c>
      <c r="H424" s="10">
        <v>240</v>
      </c>
      <c r="I424" s="10"/>
      <c r="J424" s="10"/>
      <c r="K424" s="10"/>
      <c r="L424" s="10" t="s">
        <v>342</v>
      </c>
      <c r="M424" s="10"/>
    </row>
    <row r="425" ht="26" customHeight="1" spans="1:13">
      <c r="A425" s="10">
        <v>375</v>
      </c>
      <c r="B425" s="14" t="s">
        <v>820</v>
      </c>
      <c r="C425" s="10" t="s">
        <v>19</v>
      </c>
      <c r="D425" s="10" t="s">
        <v>20</v>
      </c>
      <c r="E425" s="10" t="s">
        <v>21</v>
      </c>
      <c r="F425" s="14" t="s">
        <v>821</v>
      </c>
      <c r="G425" s="10">
        <v>150</v>
      </c>
      <c r="H425" s="10">
        <v>150</v>
      </c>
      <c r="I425" s="10"/>
      <c r="J425" s="10"/>
      <c r="K425" s="10"/>
      <c r="L425" s="10" t="s">
        <v>342</v>
      </c>
      <c r="M425" s="10"/>
    </row>
    <row r="426" ht="26" customHeight="1" spans="1:13">
      <c r="A426" s="10">
        <v>376</v>
      </c>
      <c r="B426" s="14" t="s">
        <v>822</v>
      </c>
      <c r="C426" s="10" t="s">
        <v>19</v>
      </c>
      <c r="D426" s="10" t="s">
        <v>20</v>
      </c>
      <c r="E426" s="10" t="s">
        <v>21</v>
      </c>
      <c r="F426" s="14" t="s">
        <v>823</v>
      </c>
      <c r="G426" s="10">
        <v>160</v>
      </c>
      <c r="H426" s="10">
        <v>160</v>
      </c>
      <c r="I426" s="10"/>
      <c r="J426" s="10"/>
      <c r="K426" s="10"/>
      <c r="L426" s="10" t="s">
        <v>342</v>
      </c>
      <c r="M426" s="10"/>
    </row>
    <row r="427" ht="26" customHeight="1" spans="1:13">
      <c r="A427" s="10">
        <v>377</v>
      </c>
      <c r="B427" s="14" t="s">
        <v>824</v>
      </c>
      <c r="C427" s="10" t="s">
        <v>19</v>
      </c>
      <c r="D427" s="10" t="s">
        <v>20</v>
      </c>
      <c r="E427" s="10" t="s">
        <v>21</v>
      </c>
      <c r="F427" s="14" t="s">
        <v>825</v>
      </c>
      <c r="G427" s="10">
        <v>1600</v>
      </c>
      <c r="H427" s="10">
        <v>1600</v>
      </c>
      <c r="I427" s="10"/>
      <c r="J427" s="10"/>
      <c r="K427" s="10"/>
      <c r="L427" s="10" t="s">
        <v>342</v>
      </c>
      <c r="M427" s="10"/>
    </row>
    <row r="428" ht="26" customHeight="1" spans="1:13">
      <c r="A428" s="10">
        <v>378</v>
      </c>
      <c r="B428" s="14" t="s">
        <v>826</v>
      </c>
      <c r="C428" s="10" t="s">
        <v>19</v>
      </c>
      <c r="D428" s="10" t="s">
        <v>20</v>
      </c>
      <c r="E428" s="10" t="s">
        <v>124</v>
      </c>
      <c r="F428" s="14" t="s">
        <v>827</v>
      </c>
      <c r="G428" s="10">
        <v>15000</v>
      </c>
      <c r="H428" s="10">
        <v>15000</v>
      </c>
      <c r="I428" s="10"/>
      <c r="J428" s="10"/>
      <c r="K428" s="10"/>
      <c r="L428" s="10" t="s">
        <v>828</v>
      </c>
      <c r="M428" s="10"/>
    </row>
    <row r="429" ht="17" customHeight="1" spans="1:13">
      <c r="A429" s="10"/>
      <c r="B429" s="14" t="s">
        <v>829</v>
      </c>
      <c r="C429" s="10"/>
      <c r="D429" s="10"/>
      <c r="E429" s="10"/>
      <c r="F429" s="14"/>
      <c r="G429" s="10">
        <f>G430+G479+G586+G656+G659</f>
        <v>4764024.01379231</v>
      </c>
      <c r="H429" s="10">
        <f>H430+H479+H586+H656+H659</f>
        <v>4759355.01379231</v>
      </c>
      <c r="I429" s="10">
        <f>I430+I479+I586+I656+I659</f>
        <v>0</v>
      </c>
      <c r="J429" s="10">
        <f>J430+J479+J586+J656+J659</f>
        <v>4669</v>
      </c>
      <c r="K429" s="10">
        <f>K430+K479+K586+K656+K659</f>
        <v>0</v>
      </c>
      <c r="L429" s="10"/>
      <c r="M429" s="10"/>
    </row>
    <row r="430" ht="17" customHeight="1" spans="1:13">
      <c r="A430" s="10"/>
      <c r="B430" s="14" t="s">
        <v>830</v>
      </c>
      <c r="C430" s="10"/>
      <c r="D430" s="10"/>
      <c r="E430" s="10"/>
      <c r="F430" s="14"/>
      <c r="G430" s="10">
        <f t="shared" ref="G430:K430" si="23">SUM(G431:G478)</f>
        <v>149173.3</v>
      </c>
      <c r="H430" s="10">
        <f t="shared" si="23"/>
        <v>149173.3</v>
      </c>
      <c r="I430" s="10">
        <f t="shared" si="23"/>
        <v>0</v>
      </c>
      <c r="J430" s="10">
        <f t="shared" si="23"/>
        <v>0</v>
      </c>
      <c r="K430" s="10">
        <f t="shared" si="23"/>
        <v>0</v>
      </c>
      <c r="L430" s="10"/>
      <c r="M430" s="10"/>
    </row>
    <row r="431" ht="26" customHeight="1" spans="1:13">
      <c r="A431" s="10">
        <v>379</v>
      </c>
      <c r="B431" s="14" t="s">
        <v>831</v>
      </c>
      <c r="C431" s="10" t="s">
        <v>19</v>
      </c>
      <c r="D431" s="10" t="s">
        <v>20</v>
      </c>
      <c r="E431" s="10" t="s">
        <v>832</v>
      </c>
      <c r="F431" s="14" t="s">
        <v>833</v>
      </c>
      <c r="G431" s="10">
        <v>2340</v>
      </c>
      <c r="H431" s="10">
        <v>2340</v>
      </c>
      <c r="I431" s="10"/>
      <c r="J431" s="10"/>
      <c r="K431" s="10"/>
      <c r="L431" s="10" t="s">
        <v>324</v>
      </c>
      <c r="M431" s="10"/>
    </row>
    <row r="432" ht="26" customHeight="1" spans="1:13">
      <c r="A432" s="10">
        <v>380</v>
      </c>
      <c r="B432" s="14" t="s">
        <v>834</v>
      </c>
      <c r="C432" s="10" t="s">
        <v>19</v>
      </c>
      <c r="D432" s="10" t="s">
        <v>20</v>
      </c>
      <c r="E432" s="10" t="s">
        <v>832</v>
      </c>
      <c r="F432" s="14" t="s">
        <v>835</v>
      </c>
      <c r="G432" s="10">
        <v>56000</v>
      </c>
      <c r="H432" s="10">
        <v>56000</v>
      </c>
      <c r="I432" s="10"/>
      <c r="J432" s="10"/>
      <c r="K432" s="10"/>
      <c r="L432" s="10" t="s">
        <v>324</v>
      </c>
      <c r="M432" s="10"/>
    </row>
    <row r="433" ht="26" customHeight="1" spans="1:13">
      <c r="A433" s="10">
        <v>381</v>
      </c>
      <c r="B433" s="14" t="s">
        <v>836</v>
      </c>
      <c r="C433" s="10" t="s">
        <v>19</v>
      </c>
      <c r="D433" s="10" t="s">
        <v>218</v>
      </c>
      <c r="E433" s="10" t="s">
        <v>832</v>
      </c>
      <c r="F433" s="14" t="s">
        <v>837</v>
      </c>
      <c r="G433" s="10">
        <v>2200</v>
      </c>
      <c r="H433" s="10">
        <v>2200</v>
      </c>
      <c r="I433" s="10"/>
      <c r="J433" s="10"/>
      <c r="K433" s="10"/>
      <c r="L433" s="10" t="s">
        <v>324</v>
      </c>
      <c r="M433" s="10"/>
    </row>
    <row r="434" ht="26" customHeight="1" spans="1:13">
      <c r="A434" s="10">
        <v>382</v>
      </c>
      <c r="B434" s="14" t="s">
        <v>838</v>
      </c>
      <c r="C434" s="10" t="s">
        <v>19</v>
      </c>
      <c r="D434" s="10" t="s">
        <v>218</v>
      </c>
      <c r="E434" s="10" t="s">
        <v>832</v>
      </c>
      <c r="F434" s="14" t="s">
        <v>839</v>
      </c>
      <c r="G434" s="10">
        <v>2320</v>
      </c>
      <c r="H434" s="10">
        <v>2320</v>
      </c>
      <c r="I434" s="10"/>
      <c r="J434" s="10"/>
      <c r="K434" s="10"/>
      <c r="L434" s="10" t="s">
        <v>324</v>
      </c>
      <c r="M434" s="10"/>
    </row>
    <row r="435" ht="26" customHeight="1" spans="1:13">
      <c r="A435" s="10">
        <v>383</v>
      </c>
      <c r="B435" s="14" t="s">
        <v>840</v>
      </c>
      <c r="C435" s="10" t="s">
        <v>19</v>
      </c>
      <c r="D435" s="10" t="s">
        <v>20</v>
      </c>
      <c r="E435" s="10" t="s">
        <v>832</v>
      </c>
      <c r="F435" s="14" t="s">
        <v>841</v>
      </c>
      <c r="G435" s="10">
        <v>1050</v>
      </c>
      <c r="H435" s="10">
        <v>1050</v>
      </c>
      <c r="I435" s="10"/>
      <c r="J435" s="10"/>
      <c r="K435" s="10"/>
      <c r="L435" s="10" t="s">
        <v>324</v>
      </c>
      <c r="M435" s="10"/>
    </row>
    <row r="436" ht="26" customHeight="1" spans="1:13">
      <c r="A436" s="10">
        <v>384</v>
      </c>
      <c r="B436" s="14" t="s">
        <v>842</v>
      </c>
      <c r="C436" s="10" t="s">
        <v>19</v>
      </c>
      <c r="D436" s="10" t="s">
        <v>98</v>
      </c>
      <c r="E436" s="10" t="s">
        <v>832</v>
      </c>
      <c r="F436" s="14" t="s">
        <v>843</v>
      </c>
      <c r="G436" s="10">
        <v>2856</v>
      </c>
      <c r="H436" s="10">
        <v>2856</v>
      </c>
      <c r="I436" s="10"/>
      <c r="J436" s="10"/>
      <c r="K436" s="10"/>
      <c r="L436" s="10" t="s">
        <v>324</v>
      </c>
      <c r="M436" s="10"/>
    </row>
    <row r="437" ht="37" customHeight="1" spans="1:13">
      <c r="A437" s="10">
        <v>385</v>
      </c>
      <c r="B437" s="14" t="s">
        <v>844</v>
      </c>
      <c r="C437" s="10" t="s">
        <v>19</v>
      </c>
      <c r="D437" s="10" t="s">
        <v>20</v>
      </c>
      <c r="E437" s="10" t="s">
        <v>832</v>
      </c>
      <c r="F437" s="14" t="s">
        <v>845</v>
      </c>
      <c r="G437" s="10">
        <v>3000</v>
      </c>
      <c r="H437" s="10">
        <v>3000</v>
      </c>
      <c r="I437" s="10"/>
      <c r="J437" s="10"/>
      <c r="K437" s="10"/>
      <c r="L437" s="10" t="s">
        <v>324</v>
      </c>
      <c r="M437" s="10"/>
    </row>
    <row r="438" ht="24" customHeight="1" spans="1:13">
      <c r="A438" s="10">
        <v>386</v>
      </c>
      <c r="B438" s="14" t="s">
        <v>846</v>
      </c>
      <c r="C438" s="10" t="s">
        <v>19</v>
      </c>
      <c r="D438" s="10" t="s">
        <v>20</v>
      </c>
      <c r="E438" s="10" t="s">
        <v>832</v>
      </c>
      <c r="F438" s="14" t="s">
        <v>847</v>
      </c>
      <c r="G438" s="10">
        <v>1575.6</v>
      </c>
      <c r="H438" s="10">
        <v>1575.6</v>
      </c>
      <c r="I438" s="10"/>
      <c r="J438" s="10"/>
      <c r="K438" s="10"/>
      <c r="L438" s="10" t="s">
        <v>324</v>
      </c>
      <c r="M438" s="10"/>
    </row>
    <row r="439" ht="33" customHeight="1" spans="1:13">
      <c r="A439" s="10">
        <v>387</v>
      </c>
      <c r="B439" s="14" t="s">
        <v>848</v>
      </c>
      <c r="C439" s="10" t="s">
        <v>19</v>
      </c>
      <c r="D439" s="10" t="s">
        <v>20</v>
      </c>
      <c r="E439" s="10" t="s">
        <v>832</v>
      </c>
      <c r="F439" s="14" t="s">
        <v>847</v>
      </c>
      <c r="G439" s="10">
        <v>2740.8</v>
      </c>
      <c r="H439" s="10">
        <v>2740.8</v>
      </c>
      <c r="I439" s="10"/>
      <c r="J439" s="10"/>
      <c r="K439" s="10"/>
      <c r="L439" s="10" t="s">
        <v>324</v>
      </c>
      <c r="M439" s="10"/>
    </row>
    <row r="440" ht="26" customHeight="1" spans="1:13">
      <c r="A440" s="10">
        <v>388</v>
      </c>
      <c r="B440" s="14" t="s">
        <v>849</v>
      </c>
      <c r="C440" s="10" t="s">
        <v>19</v>
      </c>
      <c r="D440" s="10" t="s">
        <v>20</v>
      </c>
      <c r="E440" s="10" t="s">
        <v>832</v>
      </c>
      <c r="F440" s="14" t="s">
        <v>847</v>
      </c>
      <c r="G440" s="10">
        <v>3310.8</v>
      </c>
      <c r="H440" s="10">
        <v>3310.8</v>
      </c>
      <c r="I440" s="10"/>
      <c r="J440" s="10"/>
      <c r="K440" s="10"/>
      <c r="L440" s="10" t="s">
        <v>324</v>
      </c>
      <c r="M440" s="10"/>
    </row>
    <row r="441" ht="26" customHeight="1" spans="1:13">
      <c r="A441" s="10">
        <v>389</v>
      </c>
      <c r="B441" s="14" t="s">
        <v>850</v>
      </c>
      <c r="C441" s="10" t="s">
        <v>19</v>
      </c>
      <c r="D441" s="10" t="s">
        <v>20</v>
      </c>
      <c r="E441" s="10" t="s">
        <v>832</v>
      </c>
      <c r="F441" s="14" t="s">
        <v>847</v>
      </c>
      <c r="G441" s="10">
        <v>3552</v>
      </c>
      <c r="H441" s="10">
        <v>3552</v>
      </c>
      <c r="I441" s="10"/>
      <c r="J441" s="10"/>
      <c r="K441" s="10"/>
      <c r="L441" s="10" t="s">
        <v>324</v>
      </c>
      <c r="M441" s="10"/>
    </row>
    <row r="442" ht="33" customHeight="1" spans="1:13">
      <c r="A442" s="10">
        <v>390</v>
      </c>
      <c r="B442" s="14" t="s">
        <v>851</v>
      </c>
      <c r="C442" s="10" t="s">
        <v>19</v>
      </c>
      <c r="D442" s="10" t="s">
        <v>20</v>
      </c>
      <c r="E442" s="10" t="s">
        <v>832</v>
      </c>
      <c r="F442" s="14" t="s">
        <v>847</v>
      </c>
      <c r="G442" s="10">
        <v>3490.8</v>
      </c>
      <c r="H442" s="10">
        <v>3490.8</v>
      </c>
      <c r="I442" s="10"/>
      <c r="J442" s="10"/>
      <c r="K442" s="10"/>
      <c r="L442" s="10" t="s">
        <v>324</v>
      </c>
      <c r="M442" s="10"/>
    </row>
    <row r="443" ht="26" customHeight="1" spans="1:13">
      <c r="A443" s="10">
        <v>391</v>
      </c>
      <c r="B443" s="14" t="s">
        <v>852</v>
      </c>
      <c r="C443" s="10" t="s">
        <v>19</v>
      </c>
      <c r="D443" s="10" t="s">
        <v>20</v>
      </c>
      <c r="E443" s="10" t="s">
        <v>832</v>
      </c>
      <c r="F443" s="14" t="s">
        <v>847</v>
      </c>
      <c r="G443" s="10">
        <v>2973.6</v>
      </c>
      <c r="H443" s="10">
        <v>2973.6</v>
      </c>
      <c r="I443" s="10"/>
      <c r="J443" s="10"/>
      <c r="K443" s="10"/>
      <c r="L443" s="10" t="s">
        <v>324</v>
      </c>
      <c r="M443" s="10"/>
    </row>
    <row r="444" ht="26" customHeight="1" spans="1:13">
      <c r="A444" s="10">
        <v>392</v>
      </c>
      <c r="B444" s="14" t="s">
        <v>853</v>
      </c>
      <c r="C444" s="10" t="s">
        <v>19</v>
      </c>
      <c r="D444" s="10" t="s">
        <v>20</v>
      </c>
      <c r="E444" s="10" t="s">
        <v>832</v>
      </c>
      <c r="F444" s="14" t="s">
        <v>847</v>
      </c>
      <c r="G444" s="10">
        <v>1915.2</v>
      </c>
      <c r="H444" s="10">
        <v>1915.2</v>
      </c>
      <c r="I444" s="10"/>
      <c r="J444" s="10"/>
      <c r="K444" s="10"/>
      <c r="L444" s="10" t="s">
        <v>324</v>
      </c>
      <c r="M444" s="10"/>
    </row>
    <row r="445" ht="36" customHeight="1" spans="1:13">
      <c r="A445" s="10">
        <v>393</v>
      </c>
      <c r="B445" s="14" t="s">
        <v>854</v>
      </c>
      <c r="C445" s="10" t="s">
        <v>19</v>
      </c>
      <c r="D445" s="10" t="s">
        <v>20</v>
      </c>
      <c r="E445" s="10" t="s">
        <v>832</v>
      </c>
      <c r="F445" s="14" t="s">
        <v>847</v>
      </c>
      <c r="G445" s="10">
        <v>2462.4</v>
      </c>
      <c r="H445" s="10">
        <v>2462.4</v>
      </c>
      <c r="I445" s="10"/>
      <c r="J445" s="10"/>
      <c r="K445" s="10"/>
      <c r="L445" s="10" t="s">
        <v>324</v>
      </c>
      <c r="M445" s="10"/>
    </row>
    <row r="446" ht="26" customHeight="1" spans="1:13">
      <c r="A446" s="10">
        <v>394</v>
      </c>
      <c r="B446" s="14" t="s">
        <v>855</v>
      </c>
      <c r="C446" s="10" t="s">
        <v>19</v>
      </c>
      <c r="D446" s="10" t="s">
        <v>20</v>
      </c>
      <c r="E446" s="10" t="s">
        <v>832</v>
      </c>
      <c r="F446" s="14" t="s">
        <v>847</v>
      </c>
      <c r="G446" s="10">
        <v>3202.8</v>
      </c>
      <c r="H446" s="10">
        <v>3202.8</v>
      </c>
      <c r="I446" s="10"/>
      <c r="J446" s="10"/>
      <c r="K446" s="10"/>
      <c r="L446" s="10" t="s">
        <v>324</v>
      </c>
      <c r="M446" s="10"/>
    </row>
    <row r="447" ht="26" customHeight="1" spans="1:13">
      <c r="A447" s="10">
        <v>395</v>
      </c>
      <c r="B447" s="14" t="s">
        <v>856</v>
      </c>
      <c r="C447" s="10" t="s">
        <v>19</v>
      </c>
      <c r="D447" s="10" t="s">
        <v>20</v>
      </c>
      <c r="E447" s="10" t="s">
        <v>832</v>
      </c>
      <c r="F447" s="14" t="s">
        <v>847</v>
      </c>
      <c r="G447" s="10">
        <v>3600</v>
      </c>
      <c r="H447" s="10">
        <v>3600</v>
      </c>
      <c r="I447" s="10"/>
      <c r="J447" s="10"/>
      <c r="K447" s="10"/>
      <c r="L447" s="10" t="s">
        <v>324</v>
      </c>
      <c r="M447" s="10"/>
    </row>
    <row r="448" ht="26" customHeight="1" spans="1:13">
      <c r="A448" s="10">
        <v>396</v>
      </c>
      <c r="B448" s="14" t="s">
        <v>857</v>
      </c>
      <c r="C448" s="10" t="s">
        <v>19</v>
      </c>
      <c r="D448" s="10" t="s">
        <v>20</v>
      </c>
      <c r="E448" s="10" t="s">
        <v>832</v>
      </c>
      <c r="F448" s="14" t="s">
        <v>847</v>
      </c>
      <c r="G448" s="10">
        <v>2287.2</v>
      </c>
      <c r="H448" s="10">
        <v>2287.2</v>
      </c>
      <c r="I448" s="10"/>
      <c r="J448" s="10"/>
      <c r="K448" s="10"/>
      <c r="L448" s="10" t="s">
        <v>324</v>
      </c>
      <c r="M448" s="10"/>
    </row>
    <row r="449" ht="26" customHeight="1" spans="1:13">
      <c r="A449" s="10">
        <v>397</v>
      </c>
      <c r="B449" s="14" t="s">
        <v>858</v>
      </c>
      <c r="C449" s="10" t="s">
        <v>19</v>
      </c>
      <c r="D449" s="10" t="s">
        <v>20</v>
      </c>
      <c r="E449" s="10" t="s">
        <v>832</v>
      </c>
      <c r="F449" s="14" t="s">
        <v>847</v>
      </c>
      <c r="G449" s="10">
        <v>2646</v>
      </c>
      <c r="H449" s="10">
        <v>2646</v>
      </c>
      <c r="I449" s="10"/>
      <c r="J449" s="10"/>
      <c r="K449" s="10"/>
      <c r="L449" s="10" t="s">
        <v>324</v>
      </c>
      <c r="M449" s="10"/>
    </row>
    <row r="450" ht="26" customHeight="1" spans="1:13">
      <c r="A450" s="10">
        <v>398</v>
      </c>
      <c r="B450" s="14" t="s">
        <v>859</v>
      </c>
      <c r="C450" s="10" t="s">
        <v>19</v>
      </c>
      <c r="D450" s="10" t="s">
        <v>20</v>
      </c>
      <c r="E450" s="10" t="s">
        <v>832</v>
      </c>
      <c r="F450" s="14" t="s">
        <v>847</v>
      </c>
      <c r="G450" s="10">
        <v>3120</v>
      </c>
      <c r="H450" s="10">
        <v>3120</v>
      </c>
      <c r="I450" s="10"/>
      <c r="J450" s="10"/>
      <c r="K450" s="10"/>
      <c r="L450" s="10" t="s">
        <v>324</v>
      </c>
      <c r="M450" s="10"/>
    </row>
    <row r="451" ht="26" customHeight="1" spans="1:13">
      <c r="A451" s="10">
        <v>399</v>
      </c>
      <c r="B451" s="14" t="s">
        <v>860</v>
      </c>
      <c r="C451" s="10" t="s">
        <v>19</v>
      </c>
      <c r="D451" s="10" t="s">
        <v>20</v>
      </c>
      <c r="E451" s="10" t="s">
        <v>832</v>
      </c>
      <c r="F451" s="14" t="s">
        <v>847</v>
      </c>
      <c r="G451" s="10">
        <v>5616</v>
      </c>
      <c r="H451" s="10">
        <v>5616</v>
      </c>
      <c r="I451" s="10"/>
      <c r="J451" s="10"/>
      <c r="K451" s="10"/>
      <c r="L451" s="10" t="s">
        <v>324</v>
      </c>
      <c r="M451" s="10"/>
    </row>
    <row r="452" ht="26" customHeight="1" spans="1:13">
      <c r="A452" s="10">
        <v>400</v>
      </c>
      <c r="B452" s="14" t="s">
        <v>861</v>
      </c>
      <c r="C452" s="10" t="s">
        <v>19</v>
      </c>
      <c r="D452" s="10" t="s">
        <v>20</v>
      </c>
      <c r="E452" s="10" t="s">
        <v>832</v>
      </c>
      <c r="F452" s="14" t="s">
        <v>847</v>
      </c>
      <c r="G452" s="10">
        <v>3164.4</v>
      </c>
      <c r="H452" s="10">
        <v>3164.4</v>
      </c>
      <c r="I452" s="10"/>
      <c r="J452" s="10"/>
      <c r="K452" s="10"/>
      <c r="L452" s="10" t="s">
        <v>324</v>
      </c>
      <c r="M452" s="10"/>
    </row>
    <row r="453" ht="26" customHeight="1" spans="1:13">
      <c r="A453" s="10">
        <v>401</v>
      </c>
      <c r="B453" s="14" t="s">
        <v>862</v>
      </c>
      <c r="C453" s="10" t="s">
        <v>19</v>
      </c>
      <c r="D453" s="10" t="s">
        <v>20</v>
      </c>
      <c r="E453" s="10" t="s">
        <v>832</v>
      </c>
      <c r="F453" s="14" t="s">
        <v>847</v>
      </c>
      <c r="G453" s="10">
        <v>1180.8</v>
      </c>
      <c r="H453" s="10">
        <v>1180.8</v>
      </c>
      <c r="I453" s="10"/>
      <c r="J453" s="10"/>
      <c r="K453" s="10"/>
      <c r="L453" s="10" t="s">
        <v>324</v>
      </c>
      <c r="M453" s="10"/>
    </row>
    <row r="454" ht="26" customHeight="1" spans="1:13">
      <c r="A454" s="10">
        <v>402</v>
      </c>
      <c r="B454" s="14" t="s">
        <v>863</v>
      </c>
      <c r="C454" s="10" t="s">
        <v>19</v>
      </c>
      <c r="D454" s="10" t="s">
        <v>20</v>
      </c>
      <c r="E454" s="10" t="s">
        <v>832</v>
      </c>
      <c r="F454" s="14" t="s">
        <v>847</v>
      </c>
      <c r="G454" s="10">
        <v>2522.4</v>
      </c>
      <c r="H454" s="10">
        <v>2522.4</v>
      </c>
      <c r="I454" s="10"/>
      <c r="J454" s="10"/>
      <c r="K454" s="10"/>
      <c r="L454" s="10" t="s">
        <v>324</v>
      </c>
      <c r="M454" s="10"/>
    </row>
    <row r="455" ht="33" customHeight="1" spans="1:13">
      <c r="A455" s="10">
        <v>403</v>
      </c>
      <c r="B455" s="14" t="s">
        <v>864</v>
      </c>
      <c r="C455" s="10" t="s">
        <v>19</v>
      </c>
      <c r="D455" s="10" t="s">
        <v>20</v>
      </c>
      <c r="E455" s="10" t="s">
        <v>832</v>
      </c>
      <c r="F455" s="14" t="s">
        <v>847</v>
      </c>
      <c r="G455" s="10">
        <v>3124.8</v>
      </c>
      <c r="H455" s="10">
        <v>3124.8</v>
      </c>
      <c r="I455" s="10"/>
      <c r="J455" s="10"/>
      <c r="K455" s="10"/>
      <c r="L455" s="10" t="s">
        <v>324</v>
      </c>
      <c r="M455" s="10"/>
    </row>
    <row r="456" ht="27" customHeight="1" spans="1:13">
      <c r="A456" s="10">
        <v>404</v>
      </c>
      <c r="B456" s="14" t="s">
        <v>865</v>
      </c>
      <c r="C456" s="10" t="s">
        <v>19</v>
      </c>
      <c r="D456" s="10" t="s">
        <v>20</v>
      </c>
      <c r="E456" s="10" t="s">
        <v>832</v>
      </c>
      <c r="F456" s="14" t="s">
        <v>847</v>
      </c>
      <c r="G456" s="10">
        <v>956.4</v>
      </c>
      <c r="H456" s="10">
        <v>956.4</v>
      </c>
      <c r="I456" s="10"/>
      <c r="J456" s="10"/>
      <c r="K456" s="10"/>
      <c r="L456" s="10" t="s">
        <v>324</v>
      </c>
      <c r="M456" s="10"/>
    </row>
    <row r="457" ht="36" customHeight="1" spans="1:13">
      <c r="A457" s="10">
        <v>405</v>
      </c>
      <c r="B457" s="14" t="s">
        <v>866</v>
      </c>
      <c r="C457" s="10" t="s">
        <v>19</v>
      </c>
      <c r="D457" s="10" t="s">
        <v>20</v>
      </c>
      <c r="E457" s="10" t="s">
        <v>832</v>
      </c>
      <c r="F457" s="14" t="s">
        <v>847</v>
      </c>
      <c r="G457" s="10">
        <v>308.4</v>
      </c>
      <c r="H457" s="10">
        <v>308.4</v>
      </c>
      <c r="I457" s="10"/>
      <c r="J457" s="10"/>
      <c r="K457" s="10"/>
      <c r="L457" s="10" t="s">
        <v>324</v>
      </c>
      <c r="M457" s="10"/>
    </row>
    <row r="458" ht="26" customHeight="1" spans="1:13">
      <c r="A458" s="10">
        <v>406</v>
      </c>
      <c r="B458" s="14" t="s">
        <v>867</v>
      </c>
      <c r="C458" s="10" t="s">
        <v>19</v>
      </c>
      <c r="D458" s="10" t="s">
        <v>20</v>
      </c>
      <c r="E458" s="10" t="s">
        <v>832</v>
      </c>
      <c r="F458" s="14" t="s">
        <v>847</v>
      </c>
      <c r="G458" s="10">
        <v>652.8</v>
      </c>
      <c r="H458" s="10">
        <v>652.8</v>
      </c>
      <c r="I458" s="10"/>
      <c r="J458" s="10"/>
      <c r="K458" s="10"/>
      <c r="L458" s="10" t="s">
        <v>324</v>
      </c>
      <c r="M458" s="10"/>
    </row>
    <row r="459" ht="26" customHeight="1" spans="1:13">
      <c r="A459" s="10">
        <v>407</v>
      </c>
      <c r="B459" s="14" t="s">
        <v>868</v>
      </c>
      <c r="C459" s="10" t="s">
        <v>19</v>
      </c>
      <c r="D459" s="10" t="s">
        <v>20</v>
      </c>
      <c r="E459" s="10" t="s">
        <v>832</v>
      </c>
      <c r="F459" s="14" t="s">
        <v>847</v>
      </c>
      <c r="G459" s="10">
        <v>1497.6</v>
      </c>
      <c r="H459" s="10">
        <v>1497.6</v>
      </c>
      <c r="I459" s="10"/>
      <c r="J459" s="10"/>
      <c r="K459" s="10"/>
      <c r="L459" s="10" t="s">
        <v>324</v>
      </c>
      <c r="M459" s="10"/>
    </row>
    <row r="460" ht="26" customHeight="1" spans="1:13">
      <c r="A460" s="10">
        <v>408</v>
      </c>
      <c r="B460" s="14" t="s">
        <v>869</v>
      </c>
      <c r="C460" s="10" t="s">
        <v>19</v>
      </c>
      <c r="D460" s="10" t="s">
        <v>20</v>
      </c>
      <c r="E460" s="10" t="s">
        <v>832</v>
      </c>
      <c r="F460" s="14" t="s">
        <v>847</v>
      </c>
      <c r="G460" s="10">
        <v>1444.8</v>
      </c>
      <c r="H460" s="10">
        <v>1444.8</v>
      </c>
      <c r="I460" s="10"/>
      <c r="J460" s="10"/>
      <c r="K460" s="10"/>
      <c r="L460" s="10" t="s">
        <v>324</v>
      </c>
      <c r="M460" s="10"/>
    </row>
    <row r="461" ht="26" customHeight="1" spans="1:13">
      <c r="A461" s="10">
        <v>409</v>
      </c>
      <c r="B461" s="14" t="s">
        <v>870</v>
      </c>
      <c r="C461" s="10" t="s">
        <v>19</v>
      </c>
      <c r="D461" s="10" t="s">
        <v>20</v>
      </c>
      <c r="E461" s="10" t="s">
        <v>832</v>
      </c>
      <c r="F461" s="14" t="s">
        <v>847</v>
      </c>
      <c r="G461" s="10">
        <v>1098</v>
      </c>
      <c r="H461" s="10">
        <v>1098</v>
      </c>
      <c r="I461" s="10"/>
      <c r="J461" s="10"/>
      <c r="K461" s="10"/>
      <c r="L461" s="10" t="s">
        <v>324</v>
      </c>
      <c r="M461" s="10"/>
    </row>
    <row r="462" ht="26" customHeight="1" spans="1:13">
      <c r="A462" s="10">
        <v>410</v>
      </c>
      <c r="B462" s="14" t="s">
        <v>871</v>
      </c>
      <c r="C462" s="10" t="s">
        <v>19</v>
      </c>
      <c r="D462" s="10" t="s">
        <v>20</v>
      </c>
      <c r="E462" s="10" t="s">
        <v>832</v>
      </c>
      <c r="F462" s="14" t="s">
        <v>847</v>
      </c>
      <c r="G462" s="10">
        <v>747.6</v>
      </c>
      <c r="H462" s="10">
        <v>747.6</v>
      </c>
      <c r="I462" s="10"/>
      <c r="J462" s="10"/>
      <c r="K462" s="10"/>
      <c r="L462" s="10" t="s">
        <v>324</v>
      </c>
      <c r="M462" s="10"/>
    </row>
    <row r="463" ht="26" customHeight="1" spans="1:13">
      <c r="A463" s="10">
        <v>411</v>
      </c>
      <c r="B463" s="14" t="s">
        <v>872</v>
      </c>
      <c r="C463" s="10" t="s">
        <v>19</v>
      </c>
      <c r="D463" s="10" t="s">
        <v>20</v>
      </c>
      <c r="E463" s="10" t="s">
        <v>832</v>
      </c>
      <c r="F463" s="14" t="s">
        <v>847</v>
      </c>
      <c r="G463" s="10">
        <v>1027.2</v>
      </c>
      <c r="H463" s="10">
        <v>1027.2</v>
      </c>
      <c r="I463" s="10"/>
      <c r="J463" s="10"/>
      <c r="K463" s="10"/>
      <c r="L463" s="10" t="s">
        <v>324</v>
      </c>
      <c r="M463" s="10"/>
    </row>
    <row r="464" ht="26" customHeight="1" spans="1:13">
      <c r="A464" s="10">
        <v>412</v>
      </c>
      <c r="B464" s="14" t="s">
        <v>873</v>
      </c>
      <c r="C464" s="10" t="s">
        <v>19</v>
      </c>
      <c r="D464" s="10" t="s">
        <v>20</v>
      </c>
      <c r="E464" s="10" t="s">
        <v>832</v>
      </c>
      <c r="F464" s="14" t="s">
        <v>847</v>
      </c>
      <c r="G464" s="10">
        <v>2071.2</v>
      </c>
      <c r="H464" s="10">
        <v>2071.2</v>
      </c>
      <c r="I464" s="10"/>
      <c r="J464" s="10"/>
      <c r="K464" s="10"/>
      <c r="L464" s="10" t="s">
        <v>324</v>
      </c>
      <c r="M464" s="10"/>
    </row>
    <row r="465" ht="26" customHeight="1" spans="1:13">
      <c r="A465" s="10">
        <v>413</v>
      </c>
      <c r="B465" s="14" t="s">
        <v>874</v>
      </c>
      <c r="C465" s="10" t="s">
        <v>19</v>
      </c>
      <c r="D465" s="10" t="s">
        <v>20</v>
      </c>
      <c r="E465" s="10" t="s">
        <v>832</v>
      </c>
      <c r="F465" s="14" t="s">
        <v>847</v>
      </c>
      <c r="G465" s="10">
        <v>1982.4</v>
      </c>
      <c r="H465" s="10">
        <v>1982.4</v>
      </c>
      <c r="I465" s="10"/>
      <c r="J465" s="10"/>
      <c r="K465" s="10"/>
      <c r="L465" s="10" t="s">
        <v>324</v>
      </c>
      <c r="M465" s="10"/>
    </row>
    <row r="466" ht="26" customHeight="1" spans="1:13">
      <c r="A466" s="10">
        <v>414</v>
      </c>
      <c r="B466" s="14" t="s">
        <v>875</v>
      </c>
      <c r="C466" s="10" t="s">
        <v>19</v>
      </c>
      <c r="D466" s="10" t="s">
        <v>20</v>
      </c>
      <c r="E466" s="10" t="s">
        <v>832</v>
      </c>
      <c r="F466" s="14" t="s">
        <v>847</v>
      </c>
      <c r="G466" s="10">
        <v>1182</v>
      </c>
      <c r="H466" s="10">
        <v>1182</v>
      </c>
      <c r="I466" s="10"/>
      <c r="J466" s="10"/>
      <c r="K466" s="10"/>
      <c r="L466" s="10" t="s">
        <v>324</v>
      </c>
      <c r="M466" s="10"/>
    </row>
    <row r="467" ht="26" customHeight="1" spans="1:13">
      <c r="A467" s="10">
        <v>415</v>
      </c>
      <c r="B467" s="14" t="s">
        <v>876</v>
      </c>
      <c r="C467" s="10" t="s">
        <v>19</v>
      </c>
      <c r="D467" s="10" t="s">
        <v>20</v>
      </c>
      <c r="E467" s="10" t="s">
        <v>832</v>
      </c>
      <c r="F467" s="14" t="s">
        <v>847</v>
      </c>
      <c r="G467" s="10">
        <v>1879.2</v>
      </c>
      <c r="H467" s="10">
        <v>1879.2</v>
      </c>
      <c r="I467" s="10"/>
      <c r="J467" s="10"/>
      <c r="K467" s="10"/>
      <c r="L467" s="10" t="s">
        <v>324</v>
      </c>
      <c r="M467" s="10"/>
    </row>
    <row r="468" ht="26" customHeight="1" spans="1:13">
      <c r="A468" s="10">
        <v>416</v>
      </c>
      <c r="B468" s="14" t="s">
        <v>877</v>
      </c>
      <c r="C468" s="10" t="s">
        <v>19</v>
      </c>
      <c r="D468" s="10" t="s">
        <v>20</v>
      </c>
      <c r="E468" s="10" t="s">
        <v>832</v>
      </c>
      <c r="F468" s="14" t="s">
        <v>847</v>
      </c>
      <c r="G468" s="10">
        <v>673.2</v>
      </c>
      <c r="H468" s="10">
        <v>673.2</v>
      </c>
      <c r="I468" s="10"/>
      <c r="J468" s="10"/>
      <c r="K468" s="10"/>
      <c r="L468" s="10" t="s">
        <v>324</v>
      </c>
      <c r="M468" s="10"/>
    </row>
    <row r="469" ht="26" customHeight="1" spans="1:13">
      <c r="A469" s="10">
        <v>417</v>
      </c>
      <c r="B469" s="14" t="s">
        <v>878</v>
      </c>
      <c r="C469" s="10" t="s">
        <v>19</v>
      </c>
      <c r="D469" s="10" t="s">
        <v>20</v>
      </c>
      <c r="E469" s="10" t="s">
        <v>832</v>
      </c>
      <c r="F469" s="14" t="s">
        <v>847</v>
      </c>
      <c r="G469" s="10">
        <v>1236</v>
      </c>
      <c r="H469" s="10">
        <v>1236</v>
      </c>
      <c r="I469" s="10"/>
      <c r="J469" s="10"/>
      <c r="K469" s="10"/>
      <c r="L469" s="10" t="s">
        <v>324</v>
      </c>
      <c r="M469" s="10"/>
    </row>
    <row r="470" ht="26" customHeight="1" spans="1:13">
      <c r="A470" s="10">
        <v>418</v>
      </c>
      <c r="B470" s="14" t="s">
        <v>879</v>
      </c>
      <c r="C470" s="10" t="s">
        <v>19</v>
      </c>
      <c r="D470" s="10" t="s">
        <v>20</v>
      </c>
      <c r="E470" s="10" t="s">
        <v>832</v>
      </c>
      <c r="F470" s="14" t="s">
        <v>847</v>
      </c>
      <c r="G470" s="10">
        <v>1466.4</v>
      </c>
      <c r="H470" s="10">
        <v>1466.4</v>
      </c>
      <c r="I470" s="10"/>
      <c r="J470" s="10"/>
      <c r="K470" s="10"/>
      <c r="L470" s="10" t="s">
        <v>324</v>
      </c>
      <c r="M470" s="10"/>
    </row>
    <row r="471" ht="26" customHeight="1" spans="1:13">
      <c r="A471" s="10">
        <v>419</v>
      </c>
      <c r="B471" s="14" t="s">
        <v>880</v>
      </c>
      <c r="C471" s="10" t="s">
        <v>592</v>
      </c>
      <c r="D471" s="10" t="s">
        <v>20</v>
      </c>
      <c r="E471" s="10" t="s">
        <v>832</v>
      </c>
      <c r="F471" s="14" t="s">
        <v>847</v>
      </c>
      <c r="G471" s="10">
        <v>5000</v>
      </c>
      <c r="H471" s="10">
        <v>5000</v>
      </c>
      <c r="I471" s="10"/>
      <c r="J471" s="10"/>
      <c r="K471" s="10"/>
      <c r="L471" s="10" t="s">
        <v>324</v>
      </c>
      <c r="M471" s="10"/>
    </row>
    <row r="472" ht="26" customHeight="1" spans="1:13">
      <c r="A472" s="10">
        <v>420</v>
      </c>
      <c r="B472" s="14" t="s">
        <v>881</v>
      </c>
      <c r="C472" s="10" t="s">
        <v>62</v>
      </c>
      <c r="D472" s="10" t="s">
        <v>20</v>
      </c>
      <c r="E472" s="10" t="s">
        <v>832</v>
      </c>
      <c r="F472" s="14" t="s">
        <v>847</v>
      </c>
      <c r="G472" s="10">
        <v>491.4</v>
      </c>
      <c r="H472" s="10">
        <v>491.4</v>
      </c>
      <c r="I472" s="10"/>
      <c r="J472" s="10"/>
      <c r="K472" s="10"/>
      <c r="L472" s="10" t="s">
        <v>324</v>
      </c>
      <c r="M472" s="10"/>
    </row>
    <row r="473" ht="26" customHeight="1" spans="1:13">
      <c r="A473" s="10">
        <v>421</v>
      </c>
      <c r="B473" s="14" t="s">
        <v>882</v>
      </c>
      <c r="C473" s="10" t="s">
        <v>62</v>
      </c>
      <c r="D473" s="10" t="s">
        <v>20</v>
      </c>
      <c r="E473" s="10" t="s">
        <v>832</v>
      </c>
      <c r="F473" s="14" t="s">
        <v>847</v>
      </c>
      <c r="G473" s="10">
        <v>746.2</v>
      </c>
      <c r="H473" s="10">
        <v>746.2</v>
      </c>
      <c r="I473" s="10"/>
      <c r="J473" s="10"/>
      <c r="K473" s="10"/>
      <c r="L473" s="10" t="s">
        <v>324</v>
      </c>
      <c r="M473" s="10"/>
    </row>
    <row r="474" ht="26" customHeight="1" spans="1:13">
      <c r="A474" s="10">
        <v>422</v>
      </c>
      <c r="B474" s="14" t="s">
        <v>883</v>
      </c>
      <c r="C474" s="10" t="s">
        <v>62</v>
      </c>
      <c r="D474" s="10" t="s">
        <v>20</v>
      </c>
      <c r="E474" s="10" t="s">
        <v>832</v>
      </c>
      <c r="F474" s="14" t="s">
        <v>884</v>
      </c>
      <c r="G474" s="10">
        <v>542.1</v>
      </c>
      <c r="H474" s="10">
        <v>542.1</v>
      </c>
      <c r="I474" s="10"/>
      <c r="J474" s="10"/>
      <c r="K474" s="10"/>
      <c r="L474" s="10" t="s">
        <v>324</v>
      </c>
      <c r="M474" s="10"/>
    </row>
    <row r="475" ht="26" customHeight="1" spans="1:13">
      <c r="A475" s="10">
        <v>423</v>
      </c>
      <c r="B475" s="14" t="s">
        <v>885</v>
      </c>
      <c r="C475" s="10" t="s">
        <v>62</v>
      </c>
      <c r="D475" s="10" t="s">
        <v>20</v>
      </c>
      <c r="E475" s="10" t="s">
        <v>832</v>
      </c>
      <c r="F475" s="14" t="s">
        <v>884</v>
      </c>
      <c r="G475" s="10">
        <v>694.2</v>
      </c>
      <c r="H475" s="10">
        <v>694.2</v>
      </c>
      <c r="I475" s="10"/>
      <c r="J475" s="10"/>
      <c r="K475" s="10"/>
      <c r="L475" s="10" t="s">
        <v>324</v>
      </c>
      <c r="M475" s="10"/>
    </row>
    <row r="476" ht="26" customHeight="1" spans="1:13">
      <c r="A476" s="10">
        <v>424</v>
      </c>
      <c r="B476" s="14" t="s">
        <v>886</v>
      </c>
      <c r="C476" s="10" t="s">
        <v>62</v>
      </c>
      <c r="D476" s="10" t="s">
        <v>20</v>
      </c>
      <c r="E476" s="10" t="s">
        <v>832</v>
      </c>
      <c r="F476" s="14" t="s">
        <v>884</v>
      </c>
      <c r="G476" s="10">
        <v>408.2</v>
      </c>
      <c r="H476" s="10">
        <v>408.2</v>
      </c>
      <c r="I476" s="10"/>
      <c r="J476" s="10"/>
      <c r="K476" s="10"/>
      <c r="L476" s="10" t="s">
        <v>324</v>
      </c>
      <c r="M476" s="10"/>
    </row>
    <row r="477" ht="26" customHeight="1" spans="1:13">
      <c r="A477" s="10">
        <v>425</v>
      </c>
      <c r="B477" s="14" t="s">
        <v>887</v>
      </c>
      <c r="C477" s="10" t="s">
        <v>62</v>
      </c>
      <c r="D477" s="10" t="s">
        <v>20</v>
      </c>
      <c r="E477" s="10" t="s">
        <v>832</v>
      </c>
      <c r="F477" s="14" t="s">
        <v>884</v>
      </c>
      <c r="G477" s="10">
        <v>408.2</v>
      </c>
      <c r="H477" s="10">
        <v>408.2</v>
      </c>
      <c r="I477" s="10"/>
      <c r="J477" s="10"/>
      <c r="K477" s="10"/>
      <c r="L477" s="10" t="s">
        <v>324</v>
      </c>
      <c r="M477" s="10"/>
    </row>
    <row r="478" ht="26" customHeight="1" spans="1:13">
      <c r="A478" s="10">
        <v>426</v>
      </c>
      <c r="B478" s="14" t="s">
        <v>888</v>
      </c>
      <c r="C478" s="10" t="s">
        <v>62</v>
      </c>
      <c r="D478" s="10" t="s">
        <v>20</v>
      </c>
      <c r="E478" s="10" t="s">
        <v>832</v>
      </c>
      <c r="F478" s="14" t="s">
        <v>884</v>
      </c>
      <c r="G478" s="10">
        <v>408.2</v>
      </c>
      <c r="H478" s="10">
        <v>408.2</v>
      </c>
      <c r="I478" s="10"/>
      <c r="J478" s="10"/>
      <c r="K478" s="10"/>
      <c r="L478" s="10" t="s">
        <v>324</v>
      </c>
      <c r="M478" s="10"/>
    </row>
    <row r="479" ht="17" customHeight="1" spans="1:13">
      <c r="A479" s="10"/>
      <c r="B479" s="14" t="s">
        <v>889</v>
      </c>
      <c r="C479" s="10"/>
      <c r="D479" s="10"/>
      <c r="E479" s="10"/>
      <c r="F479" s="14"/>
      <c r="G479" s="10">
        <f t="shared" ref="G479:K479" si="24">SUM(G480:G585)</f>
        <v>2381841.05379231</v>
      </c>
      <c r="H479" s="10">
        <f t="shared" si="24"/>
        <v>2381841.05379231</v>
      </c>
      <c r="I479" s="10">
        <f t="shared" si="24"/>
        <v>0</v>
      </c>
      <c r="J479" s="10">
        <f t="shared" si="24"/>
        <v>0</v>
      </c>
      <c r="K479" s="10">
        <f t="shared" si="24"/>
        <v>0</v>
      </c>
      <c r="L479" s="10"/>
      <c r="M479" s="10"/>
    </row>
    <row r="480" ht="26" customHeight="1" spans="1:13">
      <c r="A480" s="10">
        <v>427</v>
      </c>
      <c r="B480" s="14" t="s">
        <v>890</v>
      </c>
      <c r="C480" s="10" t="s">
        <v>592</v>
      </c>
      <c r="D480" s="10" t="s">
        <v>20</v>
      </c>
      <c r="E480" s="10" t="s">
        <v>832</v>
      </c>
      <c r="F480" s="14" t="s">
        <v>891</v>
      </c>
      <c r="G480" s="10">
        <v>39500</v>
      </c>
      <c r="H480" s="10">
        <v>39500</v>
      </c>
      <c r="I480" s="10"/>
      <c r="J480" s="10"/>
      <c r="K480" s="10"/>
      <c r="L480" s="10" t="s">
        <v>324</v>
      </c>
      <c r="M480" s="10"/>
    </row>
    <row r="481" ht="26" customHeight="1" spans="1:13">
      <c r="A481" s="10">
        <v>428</v>
      </c>
      <c r="B481" s="14" t="s">
        <v>892</v>
      </c>
      <c r="C481" s="10" t="s">
        <v>19</v>
      </c>
      <c r="D481" s="10" t="s">
        <v>20</v>
      </c>
      <c r="E481" s="10" t="s">
        <v>832</v>
      </c>
      <c r="F481" s="14" t="s">
        <v>891</v>
      </c>
      <c r="G481" s="10">
        <v>64900</v>
      </c>
      <c r="H481" s="10">
        <v>64900</v>
      </c>
      <c r="I481" s="10"/>
      <c r="J481" s="10"/>
      <c r="K481" s="10"/>
      <c r="L481" s="10" t="s">
        <v>324</v>
      </c>
      <c r="M481" s="10"/>
    </row>
    <row r="482" ht="26" customHeight="1" spans="1:13">
      <c r="A482" s="10">
        <v>429</v>
      </c>
      <c r="B482" s="14" t="s">
        <v>893</v>
      </c>
      <c r="C482" s="10" t="s">
        <v>62</v>
      </c>
      <c r="D482" s="10" t="s">
        <v>20</v>
      </c>
      <c r="E482" s="10" t="s">
        <v>832</v>
      </c>
      <c r="F482" s="14" t="s">
        <v>891</v>
      </c>
      <c r="G482" s="10">
        <v>66900</v>
      </c>
      <c r="H482" s="10">
        <v>66900</v>
      </c>
      <c r="I482" s="10"/>
      <c r="J482" s="10"/>
      <c r="K482" s="10"/>
      <c r="L482" s="10" t="s">
        <v>324</v>
      </c>
      <c r="M482" s="10"/>
    </row>
    <row r="483" ht="26" customHeight="1" spans="1:13">
      <c r="A483" s="10">
        <v>430</v>
      </c>
      <c r="B483" s="14" t="s">
        <v>894</v>
      </c>
      <c r="C483" s="10" t="s">
        <v>19</v>
      </c>
      <c r="D483" s="10" t="s">
        <v>20</v>
      </c>
      <c r="E483" s="10" t="s">
        <v>832</v>
      </c>
      <c r="F483" s="14" t="s">
        <v>891</v>
      </c>
      <c r="G483" s="10">
        <v>67400</v>
      </c>
      <c r="H483" s="10">
        <v>67400</v>
      </c>
      <c r="I483" s="10"/>
      <c r="J483" s="10"/>
      <c r="K483" s="10"/>
      <c r="L483" s="10" t="s">
        <v>324</v>
      </c>
      <c r="M483" s="10"/>
    </row>
    <row r="484" ht="26" customHeight="1" spans="1:13">
      <c r="A484" s="10">
        <v>431</v>
      </c>
      <c r="B484" s="14" t="s">
        <v>895</v>
      </c>
      <c r="C484" s="10" t="s">
        <v>19</v>
      </c>
      <c r="D484" s="10" t="s">
        <v>20</v>
      </c>
      <c r="E484" s="10" t="s">
        <v>832</v>
      </c>
      <c r="F484" s="14" t="s">
        <v>891</v>
      </c>
      <c r="G484" s="10">
        <v>101070</v>
      </c>
      <c r="H484" s="10">
        <v>101070</v>
      </c>
      <c r="I484" s="10"/>
      <c r="J484" s="10"/>
      <c r="K484" s="10"/>
      <c r="L484" s="10" t="s">
        <v>324</v>
      </c>
      <c r="M484" s="10"/>
    </row>
    <row r="485" ht="26" customHeight="1" spans="1:13">
      <c r="A485" s="10">
        <v>432</v>
      </c>
      <c r="B485" s="14" t="s">
        <v>896</v>
      </c>
      <c r="C485" s="10" t="s">
        <v>19</v>
      </c>
      <c r="D485" s="10" t="s">
        <v>20</v>
      </c>
      <c r="E485" s="10" t="s">
        <v>832</v>
      </c>
      <c r="F485" s="14" t="s">
        <v>891</v>
      </c>
      <c r="G485" s="10">
        <v>60000</v>
      </c>
      <c r="H485" s="10">
        <v>60000</v>
      </c>
      <c r="I485" s="10"/>
      <c r="J485" s="10"/>
      <c r="K485" s="10"/>
      <c r="L485" s="10" t="s">
        <v>324</v>
      </c>
      <c r="M485" s="10"/>
    </row>
    <row r="486" ht="26" customHeight="1" spans="1:13">
      <c r="A486" s="10">
        <v>433</v>
      </c>
      <c r="B486" s="14" t="s">
        <v>897</v>
      </c>
      <c r="C486" s="10" t="s">
        <v>19</v>
      </c>
      <c r="D486" s="10" t="s">
        <v>20</v>
      </c>
      <c r="E486" s="10" t="s">
        <v>832</v>
      </c>
      <c r="F486" s="14" t="s">
        <v>891</v>
      </c>
      <c r="G486" s="10">
        <v>55000</v>
      </c>
      <c r="H486" s="10">
        <v>55000</v>
      </c>
      <c r="I486" s="10"/>
      <c r="J486" s="10"/>
      <c r="K486" s="10"/>
      <c r="L486" s="10" t="s">
        <v>324</v>
      </c>
      <c r="M486" s="10"/>
    </row>
    <row r="487" ht="26" customHeight="1" spans="1:13">
      <c r="A487" s="10">
        <v>434</v>
      </c>
      <c r="B487" s="14" t="s">
        <v>898</v>
      </c>
      <c r="C487" s="10" t="s">
        <v>19</v>
      </c>
      <c r="D487" s="10" t="s">
        <v>20</v>
      </c>
      <c r="E487" s="10" t="s">
        <v>832</v>
      </c>
      <c r="F487" s="14" t="s">
        <v>891</v>
      </c>
      <c r="G487" s="10">
        <v>79040</v>
      </c>
      <c r="H487" s="10">
        <v>79040</v>
      </c>
      <c r="I487" s="10"/>
      <c r="J487" s="10"/>
      <c r="K487" s="10"/>
      <c r="L487" s="10" t="s">
        <v>324</v>
      </c>
      <c r="M487" s="10"/>
    </row>
    <row r="488" ht="26" customHeight="1" spans="1:13">
      <c r="A488" s="10">
        <v>435</v>
      </c>
      <c r="B488" s="14" t="s">
        <v>899</v>
      </c>
      <c r="C488" s="10" t="s">
        <v>19</v>
      </c>
      <c r="D488" s="10" t="s">
        <v>20</v>
      </c>
      <c r="E488" s="10" t="s">
        <v>832</v>
      </c>
      <c r="F488" s="14" t="s">
        <v>891</v>
      </c>
      <c r="G488" s="10">
        <v>49500</v>
      </c>
      <c r="H488" s="10">
        <v>49500</v>
      </c>
      <c r="I488" s="10"/>
      <c r="J488" s="10"/>
      <c r="K488" s="10"/>
      <c r="L488" s="10" t="s">
        <v>324</v>
      </c>
      <c r="M488" s="10"/>
    </row>
    <row r="489" ht="26" customHeight="1" spans="1:13">
      <c r="A489" s="10">
        <v>436</v>
      </c>
      <c r="B489" s="14" t="s">
        <v>900</v>
      </c>
      <c r="C489" s="10" t="s">
        <v>592</v>
      </c>
      <c r="D489" s="10" t="s">
        <v>20</v>
      </c>
      <c r="E489" s="10" t="s">
        <v>832</v>
      </c>
      <c r="F489" s="14" t="s">
        <v>891</v>
      </c>
      <c r="G489" s="10">
        <v>21400</v>
      </c>
      <c r="H489" s="10">
        <v>21400</v>
      </c>
      <c r="I489" s="10"/>
      <c r="J489" s="10"/>
      <c r="K489" s="10"/>
      <c r="L489" s="10" t="s">
        <v>324</v>
      </c>
      <c r="M489" s="10"/>
    </row>
    <row r="490" ht="26" customHeight="1" spans="1:13">
      <c r="A490" s="10">
        <v>437</v>
      </c>
      <c r="B490" s="14" t="s">
        <v>901</v>
      </c>
      <c r="C490" s="10" t="s">
        <v>592</v>
      </c>
      <c r="D490" s="10" t="s">
        <v>20</v>
      </c>
      <c r="E490" s="10" t="s">
        <v>832</v>
      </c>
      <c r="F490" s="14" t="s">
        <v>891</v>
      </c>
      <c r="G490" s="10">
        <v>3261</v>
      </c>
      <c r="H490" s="10">
        <v>3261</v>
      </c>
      <c r="I490" s="10"/>
      <c r="J490" s="10"/>
      <c r="K490" s="10"/>
      <c r="L490" s="10" t="s">
        <v>324</v>
      </c>
      <c r="M490" s="10"/>
    </row>
    <row r="491" ht="26" customHeight="1" spans="1:13">
      <c r="A491" s="10">
        <v>438</v>
      </c>
      <c r="B491" s="14" t="s">
        <v>902</v>
      </c>
      <c r="C491" s="10" t="s">
        <v>592</v>
      </c>
      <c r="D491" s="10" t="s">
        <v>20</v>
      </c>
      <c r="E491" s="10" t="s">
        <v>832</v>
      </c>
      <c r="F491" s="14" t="s">
        <v>891</v>
      </c>
      <c r="G491" s="10">
        <v>19400</v>
      </c>
      <c r="H491" s="10">
        <v>19400</v>
      </c>
      <c r="I491" s="10"/>
      <c r="J491" s="10"/>
      <c r="K491" s="10"/>
      <c r="L491" s="10" t="s">
        <v>324</v>
      </c>
      <c r="M491" s="10"/>
    </row>
    <row r="492" ht="26" customHeight="1" spans="1:13">
      <c r="A492" s="10">
        <v>439</v>
      </c>
      <c r="B492" s="14" t="s">
        <v>903</v>
      </c>
      <c r="C492" s="10" t="s">
        <v>62</v>
      </c>
      <c r="D492" s="10" t="s">
        <v>20</v>
      </c>
      <c r="E492" s="10" t="s">
        <v>832</v>
      </c>
      <c r="F492" s="14" t="s">
        <v>891</v>
      </c>
      <c r="G492" s="10">
        <v>9000</v>
      </c>
      <c r="H492" s="10">
        <v>9000</v>
      </c>
      <c r="I492" s="10"/>
      <c r="J492" s="10"/>
      <c r="K492" s="10"/>
      <c r="L492" s="10" t="s">
        <v>324</v>
      </c>
      <c r="M492" s="10"/>
    </row>
    <row r="493" ht="26" customHeight="1" spans="1:13">
      <c r="A493" s="10">
        <v>440</v>
      </c>
      <c r="B493" s="14" t="s">
        <v>904</v>
      </c>
      <c r="C493" s="10" t="s">
        <v>19</v>
      </c>
      <c r="D493" s="10" t="s">
        <v>20</v>
      </c>
      <c r="E493" s="10" t="s">
        <v>832</v>
      </c>
      <c r="F493" s="14" t="s">
        <v>891</v>
      </c>
      <c r="G493" s="10">
        <v>30420</v>
      </c>
      <c r="H493" s="10">
        <v>30420</v>
      </c>
      <c r="I493" s="10"/>
      <c r="J493" s="10"/>
      <c r="K493" s="10"/>
      <c r="L493" s="10" t="s">
        <v>324</v>
      </c>
      <c r="M493" s="10"/>
    </row>
    <row r="494" ht="26" customHeight="1" spans="1:13">
      <c r="A494" s="10">
        <v>441</v>
      </c>
      <c r="B494" s="14" t="s">
        <v>905</v>
      </c>
      <c r="C494" s="10" t="s">
        <v>62</v>
      </c>
      <c r="D494" s="10" t="s">
        <v>20</v>
      </c>
      <c r="E494" s="10" t="s">
        <v>832</v>
      </c>
      <c r="F494" s="14" t="s">
        <v>891</v>
      </c>
      <c r="G494" s="10">
        <v>9480</v>
      </c>
      <c r="H494" s="10">
        <v>9480</v>
      </c>
      <c r="I494" s="10"/>
      <c r="J494" s="10"/>
      <c r="K494" s="10"/>
      <c r="L494" s="10" t="s">
        <v>324</v>
      </c>
      <c r="M494" s="10"/>
    </row>
    <row r="495" ht="26" customHeight="1" spans="1:13">
      <c r="A495" s="10">
        <v>442</v>
      </c>
      <c r="B495" s="14" t="s">
        <v>906</v>
      </c>
      <c r="C495" s="10" t="s">
        <v>19</v>
      </c>
      <c r="D495" s="10" t="s">
        <v>20</v>
      </c>
      <c r="E495" s="10" t="s">
        <v>832</v>
      </c>
      <c r="F495" s="14" t="s">
        <v>891</v>
      </c>
      <c r="G495" s="10">
        <v>13600</v>
      </c>
      <c r="H495" s="10">
        <v>13600</v>
      </c>
      <c r="I495" s="10"/>
      <c r="J495" s="10"/>
      <c r="K495" s="10"/>
      <c r="L495" s="10" t="s">
        <v>324</v>
      </c>
      <c r="M495" s="10"/>
    </row>
    <row r="496" ht="26" customHeight="1" spans="1:13">
      <c r="A496" s="10">
        <v>443</v>
      </c>
      <c r="B496" s="14" t="s">
        <v>907</v>
      </c>
      <c r="C496" s="10" t="s">
        <v>19</v>
      </c>
      <c r="D496" s="10" t="s">
        <v>20</v>
      </c>
      <c r="E496" s="10" t="s">
        <v>832</v>
      </c>
      <c r="F496" s="14" t="s">
        <v>891</v>
      </c>
      <c r="G496" s="10">
        <v>11400</v>
      </c>
      <c r="H496" s="10">
        <v>11400</v>
      </c>
      <c r="I496" s="10"/>
      <c r="J496" s="10"/>
      <c r="K496" s="10"/>
      <c r="L496" s="10" t="s">
        <v>324</v>
      </c>
      <c r="M496" s="10"/>
    </row>
    <row r="497" ht="26" customHeight="1" spans="1:13">
      <c r="A497" s="10">
        <v>444</v>
      </c>
      <c r="B497" s="14" t="s">
        <v>908</v>
      </c>
      <c r="C497" s="10" t="s">
        <v>19</v>
      </c>
      <c r="D497" s="10" t="s">
        <v>20</v>
      </c>
      <c r="E497" s="10" t="s">
        <v>832</v>
      </c>
      <c r="F497" s="14" t="s">
        <v>891</v>
      </c>
      <c r="G497" s="10">
        <v>21840</v>
      </c>
      <c r="H497" s="10">
        <v>21840</v>
      </c>
      <c r="I497" s="10"/>
      <c r="J497" s="10"/>
      <c r="K497" s="10"/>
      <c r="L497" s="10" t="s">
        <v>324</v>
      </c>
      <c r="M497" s="10"/>
    </row>
    <row r="498" ht="26" customHeight="1" spans="1:13">
      <c r="A498" s="10">
        <v>445</v>
      </c>
      <c r="B498" s="14" t="s">
        <v>909</v>
      </c>
      <c r="C498" s="10" t="s">
        <v>19</v>
      </c>
      <c r="D498" s="10" t="s">
        <v>20</v>
      </c>
      <c r="E498" s="10" t="s">
        <v>832</v>
      </c>
      <c r="F498" s="14" t="s">
        <v>891</v>
      </c>
      <c r="G498" s="10">
        <v>8300</v>
      </c>
      <c r="H498" s="10">
        <v>8300</v>
      </c>
      <c r="I498" s="10"/>
      <c r="J498" s="10"/>
      <c r="K498" s="10"/>
      <c r="L498" s="10" t="s">
        <v>324</v>
      </c>
      <c r="M498" s="10"/>
    </row>
    <row r="499" ht="26" customHeight="1" spans="1:13">
      <c r="A499" s="10">
        <v>446</v>
      </c>
      <c r="B499" s="14" t="s">
        <v>910</v>
      </c>
      <c r="C499" s="10" t="s">
        <v>19</v>
      </c>
      <c r="D499" s="10" t="s">
        <v>20</v>
      </c>
      <c r="E499" s="10" t="s">
        <v>832</v>
      </c>
      <c r="F499" s="14" t="s">
        <v>891</v>
      </c>
      <c r="G499" s="10">
        <v>20520</v>
      </c>
      <c r="H499" s="10">
        <v>20520</v>
      </c>
      <c r="I499" s="10"/>
      <c r="J499" s="10"/>
      <c r="K499" s="10"/>
      <c r="L499" s="10" t="s">
        <v>324</v>
      </c>
      <c r="M499" s="10"/>
    </row>
    <row r="500" ht="26" customHeight="1" spans="1:13">
      <c r="A500" s="10">
        <v>447</v>
      </c>
      <c r="B500" s="14" t="s">
        <v>911</v>
      </c>
      <c r="C500" s="10" t="s">
        <v>19</v>
      </c>
      <c r="D500" s="10" t="s">
        <v>20</v>
      </c>
      <c r="E500" s="10" t="s">
        <v>832</v>
      </c>
      <c r="F500" s="14" t="s">
        <v>891</v>
      </c>
      <c r="G500" s="10">
        <v>9000</v>
      </c>
      <c r="H500" s="10">
        <v>9000</v>
      </c>
      <c r="I500" s="10"/>
      <c r="J500" s="10"/>
      <c r="K500" s="10"/>
      <c r="L500" s="10" t="s">
        <v>324</v>
      </c>
      <c r="M500" s="10"/>
    </row>
    <row r="501" ht="26" customHeight="1" spans="1:13">
      <c r="A501" s="10">
        <v>448</v>
      </c>
      <c r="B501" s="14" t="s">
        <v>912</v>
      </c>
      <c r="C501" s="10" t="s">
        <v>19</v>
      </c>
      <c r="D501" s="10" t="s">
        <v>20</v>
      </c>
      <c r="E501" s="10" t="s">
        <v>832</v>
      </c>
      <c r="F501" s="14" t="s">
        <v>891</v>
      </c>
      <c r="G501" s="10">
        <v>7200</v>
      </c>
      <c r="H501" s="10">
        <v>7200</v>
      </c>
      <c r="I501" s="10"/>
      <c r="J501" s="10"/>
      <c r="K501" s="10"/>
      <c r="L501" s="10" t="s">
        <v>324</v>
      </c>
      <c r="M501" s="10"/>
    </row>
    <row r="502" ht="26" customHeight="1" spans="1:13">
      <c r="A502" s="10">
        <v>449</v>
      </c>
      <c r="B502" s="14" t="s">
        <v>913</v>
      </c>
      <c r="C502" s="10" t="s">
        <v>19</v>
      </c>
      <c r="D502" s="10" t="s">
        <v>20</v>
      </c>
      <c r="E502" s="10" t="s">
        <v>832</v>
      </c>
      <c r="F502" s="14" t="s">
        <v>891</v>
      </c>
      <c r="G502" s="10">
        <v>5800</v>
      </c>
      <c r="H502" s="10">
        <v>5800</v>
      </c>
      <c r="I502" s="10"/>
      <c r="J502" s="10"/>
      <c r="K502" s="10"/>
      <c r="L502" s="10" t="s">
        <v>324</v>
      </c>
      <c r="M502" s="10"/>
    </row>
    <row r="503" ht="26" customHeight="1" spans="1:13">
      <c r="A503" s="10">
        <v>450</v>
      </c>
      <c r="B503" s="14" t="s">
        <v>914</v>
      </c>
      <c r="C503" s="10" t="s">
        <v>19</v>
      </c>
      <c r="D503" s="10" t="s">
        <v>20</v>
      </c>
      <c r="E503" s="10" t="s">
        <v>832</v>
      </c>
      <c r="F503" s="14" t="s">
        <v>891</v>
      </c>
      <c r="G503" s="10">
        <v>13600</v>
      </c>
      <c r="H503" s="10">
        <v>13600</v>
      </c>
      <c r="I503" s="10"/>
      <c r="J503" s="10"/>
      <c r="K503" s="10"/>
      <c r="L503" s="10" t="s">
        <v>324</v>
      </c>
      <c r="M503" s="10"/>
    </row>
    <row r="504" ht="26" customHeight="1" spans="1:13">
      <c r="A504" s="10">
        <v>451</v>
      </c>
      <c r="B504" s="14" t="s">
        <v>915</v>
      </c>
      <c r="C504" s="10" t="s">
        <v>19</v>
      </c>
      <c r="D504" s="10" t="s">
        <v>20</v>
      </c>
      <c r="E504" s="10" t="s">
        <v>832</v>
      </c>
      <c r="F504" s="14" t="s">
        <v>891</v>
      </c>
      <c r="G504" s="10">
        <v>6200</v>
      </c>
      <c r="H504" s="10">
        <v>6200</v>
      </c>
      <c r="I504" s="10"/>
      <c r="J504" s="10"/>
      <c r="K504" s="10"/>
      <c r="L504" s="10" t="s">
        <v>324</v>
      </c>
      <c r="M504" s="10"/>
    </row>
    <row r="505" ht="26" customHeight="1" spans="1:13">
      <c r="A505" s="10">
        <v>452</v>
      </c>
      <c r="B505" s="14" t="s">
        <v>916</v>
      </c>
      <c r="C505" s="10" t="s">
        <v>19</v>
      </c>
      <c r="D505" s="10" t="s">
        <v>20</v>
      </c>
      <c r="E505" s="10" t="s">
        <v>832</v>
      </c>
      <c r="F505" s="14" t="s">
        <v>891</v>
      </c>
      <c r="G505" s="10">
        <v>12100</v>
      </c>
      <c r="H505" s="10">
        <v>12100</v>
      </c>
      <c r="I505" s="10"/>
      <c r="J505" s="10"/>
      <c r="K505" s="10"/>
      <c r="L505" s="10" t="s">
        <v>324</v>
      </c>
      <c r="M505" s="10"/>
    </row>
    <row r="506" ht="26" customHeight="1" spans="1:13">
      <c r="A506" s="10">
        <v>453</v>
      </c>
      <c r="B506" s="14" t="s">
        <v>917</v>
      </c>
      <c r="C506" s="10" t="s">
        <v>19</v>
      </c>
      <c r="D506" s="10" t="s">
        <v>20</v>
      </c>
      <c r="E506" s="10" t="s">
        <v>832</v>
      </c>
      <c r="F506" s="14" t="s">
        <v>891</v>
      </c>
      <c r="G506" s="10">
        <v>9000</v>
      </c>
      <c r="H506" s="10">
        <v>9000</v>
      </c>
      <c r="I506" s="10"/>
      <c r="J506" s="10"/>
      <c r="K506" s="10"/>
      <c r="L506" s="10" t="s">
        <v>324</v>
      </c>
      <c r="M506" s="10"/>
    </row>
    <row r="507" ht="26" customHeight="1" spans="1:13">
      <c r="A507" s="10">
        <v>454</v>
      </c>
      <c r="B507" s="14" t="s">
        <v>918</v>
      </c>
      <c r="C507" s="10" t="s">
        <v>19</v>
      </c>
      <c r="D507" s="10" t="s">
        <v>20</v>
      </c>
      <c r="E507" s="10" t="s">
        <v>832</v>
      </c>
      <c r="F507" s="14" t="s">
        <v>891</v>
      </c>
      <c r="G507" s="10">
        <v>7000</v>
      </c>
      <c r="H507" s="10">
        <v>7000</v>
      </c>
      <c r="I507" s="10"/>
      <c r="J507" s="10"/>
      <c r="K507" s="10"/>
      <c r="L507" s="10" t="s">
        <v>324</v>
      </c>
      <c r="M507" s="10"/>
    </row>
    <row r="508" ht="26" customHeight="1" spans="1:13">
      <c r="A508" s="10">
        <v>455</v>
      </c>
      <c r="B508" s="14" t="s">
        <v>919</v>
      </c>
      <c r="C508" s="10" t="s">
        <v>19</v>
      </c>
      <c r="D508" s="10" t="s">
        <v>20</v>
      </c>
      <c r="E508" s="10" t="s">
        <v>832</v>
      </c>
      <c r="F508" s="14" t="s">
        <v>891</v>
      </c>
      <c r="G508" s="10">
        <v>10500</v>
      </c>
      <c r="H508" s="10">
        <v>10500</v>
      </c>
      <c r="I508" s="10"/>
      <c r="J508" s="10"/>
      <c r="K508" s="10"/>
      <c r="L508" s="10" t="s">
        <v>324</v>
      </c>
      <c r="M508" s="10"/>
    </row>
    <row r="509" ht="26" customHeight="1" spans="1:13">
      <c r="A509" s="10">
        <v>456</v>
      </c>
      <c r="B509" s="14" t="s">
        <v>920</v>
      </c>
      <c r="C509" s="10" t="s">
        <v>19</v>
      </c>
      <c r="D509" s="10" t="s">
        <v>20</v>
      </c>
      <c r="E509" s="10" t="s">
        <v>832</v>
      </c>
      <c r="F509" s="14" t="s">
        <v>891</v>
      </c>
      <c r="G509" s="10">
        <v>9100</v>
      </c>
      <c r="H509" s="10">
        <v>9100</v>
      </c>
      <c r="I509" s="10"/>
      <c r="J509" s="10"/>
      <c r="K509" s="10"/>
      <c r="L509" s="10" t="s">
        <v>324</v>
      </c>
      <c r="M509" s="10"/>
    </row>
    <row r="510" ht="26" customHeight="1" spans="1:13">
      <c r="A510" s="10">
        <v>457</v>
      </c>
      <c r="B510" s="14" t="s">
        <v>921</v>
      </c>
      <c r="C510" s="10" t="s">
        <v>19</v>
      </c>
      <c r="D510" s="10" t="s">
        <v>20</v>
      </c>
      <c r="E510" s="10" t="s">
        <v>832</v>
      </c>
      <c r="F510" s="14" t="s">
        <v>891</v>
      </c>
      <c r="G510" s="10">
        <v>7200</v>
      </c>
      <c r="H510" s="10">
        <v>7200</v>
      </c>
      <c r="I510" s="10"/>
      <c r="J510" s="10"/>
      <c r="K510" s="10"/>
      <c r="L510" s="10" t="s">
        <v>324</v>
      </c>
      <c r="M510" s="10"/>
    </row>
    <row r="511" ht="26" customHeight="1" spans="1:13">
      <c r="A511" s="10">
        <v>458</v>
      </c>
      <c r="B511" s="14" t="s">
        <v>922</v>
      </c>
      <c r="C511" s="10" t="s">
        <v>19</v>
      </c>
      <c r="D511" s="10" t="s">
        <v>20</v>
      </c>
      <c r="E511" s="10" t="s">
        <v>832</v>
      </c>
      <c r="F511" s="14" t="s">
        <v>891</v>
      </c>
      <c r="G511" s="10">
        <v>13980</v>
      </c>
      <c r="H511" s="10">
        <v>13980</v>
      </c>
      <c r="I511" s="10"/>
      <c r="J511" s="10"/>
      <c r="K511" s="10"/>
      <c r="L511" s="10" t="s">
        <v>324</v>
      </c>
      <c r="M511" s="10"/>
    </row>
    <row r="512" ht="26" customHeight="1" spans="1:13">
      <c r="A512" s="10">
        <v>459</v>
      </c>
      <c r="B512" s="14" t="s">
        <v>923</v>
      </c>
      <c r="C512" s="10" t="s">
        <v>19</v>
      </c>
      <c r="D512" s="10" t="s">
        <v>20</v>
      </c>
      <c r="E512" s="10" t="s">
        <v>832</v>
      </c>
      <c r="F512" s="14" t="s">
        <v>891</v>
      </c>
      <c r="G512" s="10">
        <v>33960</v>
      </c>
      <c r="H512" s="10">
        <v>33960</v>
      </c>
      <c r="I512" s="10"/>
      <c r="J512" s="10"/>
      <c r="K512" s="10"/>
      <c r="L512" s="10" t="s">
        <v>324</v>
      </c>
      <c r="M512" s="10"/>
    </row>
    <row r="513" ht="26" customHeight="1" spans="1:13">
      <c r="A513" s="10">
        <v>460</v>
      </c>
      <c r="B513" s="14" t="s">
        <v>924</v>
      </c>
      <c r="C513" s="10" t="s">
        <v>19</v>
      </c>
      <c r="D513" s="10" t="s">
        <v>20</v>
      </c>
      <c r="E513" s="10" t="s">
        <v>832</v>
      </c>
      <c r="F513" s="14" t="s">
        <v>891</v>
      </c>
      <c r="G513" s="10">
        <v>9000</v>
      </c>
      <c r="H513" s="10">
        <v>9000</v>
      </c>
      <c r="I513" s="10"/>
      <c r="J513" s="10"/>
      <c r="K513" s="10"/>
      <c r="L513" s="10" t="s">
        <v>324</v>
      </c>
      <c r="M513" s="10"/>
    </row>
    <row r="514" ht="26" customHeight="1" spans="1:13">
      <c r="A514" s="10">
        <v>461</v>
      </c>
      <c r="B514" s="14" t="s">
        <v>925</v>
      </c>
      <c r="C514" s="10" t="s">
        <v>62</v>
      </c>
      <c r="D514" s="10" t="s">
        <v>20</v>
      </c>
      <c r="E514" s="10" t="s">
        <v>832</v>
      </c>
      <c r="F514" s="14" t="s">
        <v>891</v>
      </c>
      <c r="G514" s="10">
        <v>10800</v>
      </c>
      <c r="H514" s="10">
        <v>10800</v>
      </c>
      <c r="I514" s="10"/>
      <c r="J514" s="10"/>
      <c r="K514" s="10"/>
      <c r="L514" s="10" t="s">
        <v>324</v>
      </c>
      <c r="M514" s="10"/>
    </row>
    <row r="515" ht="26" customHeight="1" spans="1:13">
      <c r="A515" s="10">
        <v>462</v>
      </c>
      <c r="B515" s="14" t="s">
        <v>926</v>
      </c>
      <c r="C515" s="10" t="s">
        <v>19</v>
      </c>
      <c r="D515" s="10" t="s">
        <v>20</v>
      </c>
      <c r="E515" s="10" t="s">
        <v>832</v>
      </c>
      <c r="F515" s="14" t="s">
        <v>891</v>
      </c>
      <c r="G515" s="10">
        <v>23580</v>
      </c>
      <c r="H515" s="10">
        <v>23580</v>
      </c>
      <c r="I515" s="10"/>
      <c r="J515" s="10"/>
      <c r="K515" s="10"/>
      <c r="L515" s="10" t="s">
        <v>324</v>
      </c>
      <c r="M515" s="10"/>
    </row>
    <row r="516" ht="26" customHeight="1" spans="1:13">
      <c r="A516" s="10">
        <v>463</v>
      </c>
      <c r="B516" s="14" t="s">
        <v>927</v>
      </c>
      <c r="C516" s="10" t="s">
        <v>19</v>
      </c>
      <c r="D516" s="10" t="s">
        <v>20</v>
      </c>
      <c r="E516" s="10" t="s">
        <v>832</v>
      </c>
      <c r="F516" s="14" t="s">
        <v>891</v>
      </c>
      <c r="G516" s="10">
        <v>9000</v>
      </c>
      <c r="H516" s="10">
        <v>9000</v>
      </c>
      <c r="I516" s="10"/>
      <c r="J516" s="10"/>
      <c r="K516" s="10"/>
      <c r="L516" s="10" t="s">
        <v>324</v>
      </c>
      <c r="M516" s="10"/>
    </row>
    <row r="517" ht="26" customHeight="1" spans="1:13">
      <c r="A517" s="10">
        <v>464</v>
      </c>
      <c r="B517" s="14" t="s">
        <v>928</v>
      </c>
      <c r="C517" s="10" t="s">
        <v>19</v>
      </c>
      <c r="D517" s="10" t="s">
        <v>20</v>
      </c>
      <c r="E517" s="10" t="s">
        <v>832</v>
      </c>
      <c r="F517" s="14" t="s">
        <v>891</v>
      </c>
      <c r="G517" s="10">
        <v>18000</v>
      </c>
      <c r="H517" s="10">
        <v>18000</v>
      </c>
      <c r="I517" s="10"/>
      <c r="J517" s="10"/>
      <c r="K517" s="10"/>
      <c r="L517" s="10" t="s">
        <v>324</v>
      </c>
      <c r="M517" s="10"/>
    </row>
    <row r="518" ht="26" customHeight="1" spans="1:13">
      <c r="A518" s="10">
        <v>465</v>
      </c>
      <c r="B518" s="14" t="s">
        <v>929</v>
      </c>
      <c r="C518" s="10" t="s">
        <v>19</v>
      </c>
      <c r="D518" s="10" t="s">
        <v>20</v>
      </c>
      <c r="E518" s="10" t="s">
        <v>832</v>
      </c>
      <c r="F518" s="14" t="s">
        <v>891</v>
      </c>
      <c r="G518" s="10">
        <v>9000</v>
      </c>
      <c r="H518" s="10">
        <v>9000</v>
      </c>
      <c r="I518" s="10"/>
      <c r="J518" s="10"/>
      <c r="K518" s="10"/>
      <c r="L518" s="10" t="s">
        <v>324</v>
      </c>
      <c r="M518" s="10"/>
    </row>
    <row r="519" ht="26" customHeight="1" spans="1:13">
      <c r="A519" s="10">
        <v>466</v>
      </c>
      <c r="B519" s="14" t="s">
        <v>930</v>
      </c>
      <c r="C519" s="10" t="s">
        <v>19</v>
      </c>
      <c r="D519" s="10" t="s">
        <v>20</v>
      </c>
      <c r="E519" s="10" t="s">
        <v>21</v>
      </c>
      <c r="F519" s="14" t="s">
        <v>891</v>
      </c>
      <c r="G519" s="10">
        <v>21000</v>
      </c>
      <c r="H519" s="10">
        <v>21000</v>
      </c>
      <c r="I519" s="10"/>
      <c r="J519" s="10"/>
      <c r="K519" s="10"/>
      <c r="L519" s="10" t="s">
        <v>324</v>
      </c>
      <c r="M519" s="10"/>
    </row>
    <row r="520" ht="26" customHeight="1" spans="1:13">
      <c r="A520" s="10">
        <v>467</v>
      </c>
      <c r="B520" s="14" t="s">
        <v>931</v>
      </c>
      <c r="C520" s="10" t="s">
        <v>19</v>
      </c>
      <c r="D520" s="10" t="s">
        <v>20</v>
      </c>
      <c r="E520" s="10" t="s">
        <v>832</v>
      </c>
      <c r="F520" s="14" t="s">
        <v>891</v>
      </c>
      <c r="G520" s="10">
        <v>25600</v>
      </c>
      <c r="H520" s="10">
        <v>25600</v>
      </c>
      <c r="I520" s="10"/>
      <c r="J520" s="10"/>
      <c r="K520" s="10"/>
      <c r="L520" s="10" t="s">
        <v>324</v>
      </c>
      <c r="M520" s="10"/>
    </row>
    <row r="521" ht="26" customHeight="1" spans="1:13">
      <c r="A521" s="10">
        <v>468</v>
      </c>
      <c r="B521" s="14" t="s">
        <v>932</v>
      </c>
      <c r="C521" s="10" t="s">
        <v>19</v>
      </c>
      <c r="D521" s="10" t="s">
        <v>20</v>
      </c>
      <c r="E521" s="10" t="s">
        <v>832</v>
      </c>
      <c r="F521" s="14" t="s">
        <v>891</v>
      </c>
      <c r="G521" s="10">
        <v>1440</v>
      </c>
      <c r="H521" s="10">
        <v>1440</v>
      </c>
      <c r="I521" s="10"/>
      <c r="J521" s="10"/>
      <c r="K521" s="10"/>
      <c r="L521" s="10" t="s">
        <v>324</v>
      </c>
      <c r="M521" s="10"/>
    </row>
    <row r="522" ht="26" customHeight="1" spans="1:13">
      <c r="A522" s="10">
        <v>469</v>
      </c>
      <c r="B522" s="14" t="s">
        <v>933</v>
      </c>
      <c r="C522" s="10" t="s">
        <v>19</v>
      </c>
      <c r="D522" s="10" t="s">
        <v>20</v>
      </c>
      <c r="E522" s="10" t="s">
        <v>832</v>
      </c>
      <c r="F522" s="14" t="s">
        <v>891</v>
      </c>
      <c r="G522" s="10">
        <v>840</v>
      </c>
      <c r="H522" s="10">
        <v>840</v>
      </c>
      <c r="I522" s="10"/>
      <c r="J522" s="10"/>
      <c r="K522" s="10"/>
      <c r="L522" s="10" t="s">
        <v>324</v>
      </c>
      <c r="M522" s="10"/>
    </row>
    <row r="523" ht="26" customHeight="1" spans="1:13">
      <c r="A523" s="10">
        <v>470</v>
      </c>
      <c r="B523" s="14" t="s">
        <v>934</v>
      </c>
      <c r="C523" s="10" t="s">
        <v>19</v>
      </c>
      <c r="D523" s="10" t="s">
        <v>20</v>
      </c>
      <c r="E523" s="10" t="s">
        <v>832</v>
      </c>
      <c r="F523" s="14" t="s">
        <v>891</v>
      </c>
      <c r="G523" s="10">
        <v>3375</v>
      </c>
      <c r="H523" s="10">
        <v>3375</v>
      </c>
      <c r="I523" s="10"/>
      <c r="J523" s="10"/>
      <c r="K523" s="10"/>
      <c r="L523" s="10" t="s">
        <v>324</v>
      </c>
      <c r="M523" s="10"/>
    </row>
    <row r="524" ht="26" customHeight="1" spans="1:13">
      <c r="A524" s="10">
        <v>471</v>
      </c>
      <c r="B524" s="14" t="s">
        <v>935</v>
      </c>
      <c r="C524" s="10" t="s">
        <v>19</v>
      </c>
      <c r="D524" s="10" t="s">
        <v>20</v>
      </c>
      <c r="E524" s="10" t="s">
        <v>832</v>
      </c>
      <c r="F524" s="14" t="s">
        <v>891</v>
      </c>
      <c r="G524" s="10">
        <v>9000</v>
      </c>
      <c r="H524" s="10">
        <v>9000</v>
      </c>
      <c r="I524" s="10"/>
      <c r="J524" s="10"/>
      <c r="K524" s="10"/>
      <c r="L524" s="10" t="s">
        <v>324</v>
      </c>
      <c r="M524" s="10"/>
    </row>
    <row r="525" ht="26" customHeight="1" spans="1:13">
      <c r="A525" s="10">
        <v>472</v>
      </c>
      <c r="B525" s="14" t="s">
        <v>936</v>
      </c>
      <c r="C525" s="10" t="s">
        <v>19</v>
      </c>
      <c r="D525" s="10" t="s">
        <v>20</v>
      </c>
      <c r="E525" s="10" t="s">
        <v>832</v>
      </c>
      <c r="F525" s="14" t="s">
        <v>891</v>
      </c>
      <c r="G525" s="10">
        <v>11137.5</v>
      </c>
      <c r="H525" s="10">
        <v>11137.5</v>
      </c>
      <c r="I525" s="10"/>
      <c r="J525" s="10"/>
      <c r="K525" s="10"/>
      <c r="L525" s="10" t="s">
        <v>324</v>
      </c>
      <c r="M525" s="10"/>
    </row>
    <row r="526" ht="26" customHeight="1" spans="1:13">
      <c r="A526" s="10">
        <v>473</v>
      </c>
      <c r="B526" s="14" t="s">
        <v>937</v>
      </c>
      <c r="C526" s="10" t="s">
        <v>19</v>
      </c>
      <c r="D526" s="10" t="s">
        <v>20</v>
      </c>
      <c r="E526" s="10" t="s">
        <v>832</v>
      </c>
      <c r="F526" s="14" t="s">
        <v>891</v>
      </c>
      <c r="G526" s="10">
        <v>1946.25</v>
      </c>
      <c r="H526" s="10">
        <v>1946.25</v>
      </c>
      <c r="I526" s="10"/>
      <c r="J526" s="10"/>
      <c r="K526" s="10"/>
      <c r="L526" s="10" t="s">
        <v>324</v>
      </c>
      <c r="M526" s="10"/>
    </row>
    <row r="527" ht="26" customHeight="1" spans="1:13">
      <c r="A527" s="10">
        <v>474</v>
      </c>
      <c r="B527" s="14" t="s">
        <v>938</v>
      </c>
      <c r="C527" s="10" t="s">
        <v>19</v>
      </c>
      <c r="D527" s="10" t="s">
        <v>20</v>
      </c>
      <c r="E527" s="10" t="s">
        <v>832</v>
      </c>
      <c r="F527" s="14" t="s">
        <v>891</v>
      </c>
      <c r="G527" s="10">
        <v>11160</v>
      </c>
      <c r="H527" s="10">
        <v>11160</v>
      </c>
      <c r="I527" s="10"/>
      <c r="J527" s="10"/>
      <c r="K527" s="10"/>
      <c r="L527" s="10" t="s">
        <v>324</v>
      </c>
      <c r="M527" s="10"/>
    </row>
    <row r="528" ht="26" customHeight="1" spans="1:13">
      <c r="A528" s="10">
        <v>475</v>
      </c>
      <c r="B528" s="14" t="s">
        <v>939</v>
      </c>
      <c r="C528" s="10" t="s">
        <v>19</v>
      </c>
      <c r="D528" s="10" t="s">
        <v>20</v>
      </c>
      <c r="E528" s="10" t="s">
        <v>832</v>
      </c>
      <c r="F528" s="14" t="s">
        <v>891</v>
      </c>
      <c r="G528" s="10">
        <v>1687.5</v>
      </c>
      <c r="H528" s="10">
        <v>1687.5</v>
      </c>
      <c r="I528" s="10"/>
      <c r="J528" s="10"/>
      <c r="K528" s="10"/>
      <c r="L528" s="10" t="s">
        <v>324</v>
      </c>
      <c r="M528" s="10"/>
    </row>
    <row r="529" ht="26" customHeight="1" spans="1:13">
      <c r="A529" s="10">
        <v>476</v>
      </c>
      <c r="B529" s="14" t="s">
        <v>940</v>
      </c>
      <c r="C529" s="10" t="s">
        <v>19</v>
      </c>
      <c r="D529" s="10" t="s">
        <v>20</v>
      </c>
      <c r="E529" s="10" t="s">
        <v>832</v>
      </c>
      <c r="F529" s="14" t="s">
        <v>891</v>
      </c>
      <c r="G529" s="10">
        <v>6367.5</v>
      </c>
      <c r="H529" s="10">
        <v>6367.5</v>
      </c>
      <c r="I529" s="10"/>
      <c r="J529" s="10"/>
      <c r="K529" s="10"/>
      <c r="L529" s="10" t="s">
        <v>324</v>
      </c>
      <c r="M529" s="10"/>
    </row>
    <row r="530" ht="26" customHeight="1" spans="1:13">
      <c r="A530" s="10">
        <v>477</v>
      </c>
      <c r="B530" s="14" t="s">
        <v>941</v>
      </c>
      <c r="C530" s="10" t="s">
        <v>19</v>
      </c>
      <c r="D530" s="10" t="s">
        <v>20</v>
      </c>
      <c r="E530" s="10" t="s">
        <v>832</v>
      </c>
      <c r="F530" s="14" t="s">
        <v>891</v>
      </c>
      <c r="G530" s="10">
        <v>4500</v>
      </c>
      <c r="H530" s="10">
        <v>4500</v>
      </c>
      <c r="I530" s="10"/>
      <c r="J530" s="10"/>
      <c r="K530" s="10"/>
      <c r="L530" s="10" t="s">
        <v>324</v>
      </c>
      <c r="M530" s="10"/>
    </row>
    <row r="531" ht="25" customHeight="1" spans="1:13">
      <c r="A531" s="10">
        <v>478</v>
      </c>
      <c r="B531" s="14" t="s">
        <v>942</v>
      </c>
      <c r="C531" s="10" t="s">
        <v>19</v>
      </c>
      <c r="D531" s="10" t="s">
        <v>20</v>
      </c>
      <c r="E531" s="10" t="s">
        <v>832</v>
      </c>
      <c r="F531" s="14" t="s">
        <v>943</v>
      </c>
      <c r="G531" s="10">
        <v>2587.5</v>
      </c>
      <c r="H531" s="10">
        <v>2587.5</v>
      </c>
      <c r="I531" s="10"/>
      <c r="J531" s="10"/>
      <c r="K531" s="10"/>
      <c r="L531" s="10" t="s">
        <v>324</v>
      </c>
      <c r="M531" s="10"/>
    </row>
    <row r="532" ht="26" customHeight="1" spans="1:13">
      <c r="A532" s="10">
        <v>479</v>
      </c>
      <c r="B532" s="14" t="s">
        <v>944</v>
      </c>
      <c r="C532" s="10" t="s">
        <v>19</v>
      </c>
      <c r="D532" s="10" t="s">
        <v>20</v>
      </c>
      <c r="E532" s="10" t="s">
        <v>832</v>
      </c>
      <c r="F532" s="14" t="s">
        <v>891</v>
      </c>
      <c r="G532" s="10">
        <v>3937.5</v>
      </c>
      <c r="H532" s="10">
        <v>3937.5</v>
      </c>
      <c r="I532" s="10"/>
      <c r="J532" s="10"/>
      <c r="K532" s="10"/>
      <c r="L532" s="10" t="s">
        <v>324</v>
      </c>
      <c r="M532" s="10"/>
    </row>
    <row r="533" ht="26" customHeight="1" spans="1:13">
      <c r="A533" s="10">
        <v>480</v>
      </c>
      <c r="B533" s="14" t="s">
        <v>945</v>
      </c>
      <c r="C533" s="10" t="s">
        <v>19</v>
      </c>
      <c r="D533" s="10" t="s">
        <v>20</v>
      </c>
      <c r="E533" s="10" t="s">
        <v>832</v>
      </c>
      <c r="F533" s="14" t="s">
        <v>891</v>
      </c>
      <c r="G533" s="10">
        <v>6750</v>
      </c>
      <c r="H533" s="10">
        <v>6750</v>
      </c>
      <c r="I533" s="10"/>
      <c r="J533" s="10"/>
      <c r="K533" s="10"/>
      <c r="L533" s="10" t="s">
        <v>324</v>
      </c>
      <c r="M533" s="10"/>
    </row>
    <row r="534" ht="26" customHeight="1" spans="1:13">
      <c r="A534" s="10">
        <v>481</v>
      </c>
      <c r="B534" s="14" t="s">
        <v>946</v>
      </c>
      <c r="C534" s="10" t="s">
        <v>19</v>
      </c>
      <c r="D534" s="10" t="s">
        <v>20</v>
      </c>
      <c r="E534" s="10" t="s">
        <v>832</v>
      </c>
      <c r="F534" s="14" t="s">
        <v>891</v>
      </c>
      <c r="G534" s="10">
        <v>3262.5</v>
      </c>
      <c r="H534" s="10">
        <v>3262.5</v>
      </c>
      <c r="I534" s="10"/>
      <c r="J534" s="10"/>
      <c r="K534" s="10"/>
      <c r="L534" s="10" t="s">
        <v>324</v>
      </c>
      <c r="M534" s="10"/>
    </row>
    <row r="535" ht="26" customHeight="1" spans="1:13">
      <c r="A535" s="10">
        <v>482</v>
      </c>
      <c r="B535" s="14" t="s">
        <v>947</v>
      </c>
      <c r="C535" s="10" t="s">
        <v>19</v>
      </c>
      <c r="D535" s="10" t="s">
        <v>20</v>
      </c>
      <c r="E535" s="10" t="s">
        <v>832</v>
      </c>
      <c r="F535" s="14" t="s">
        <v>891</v>
      </c>
      <c r="G535" s="10">
        <v>6412.5</v>
      </c>
      <c r="H535" s="10">
        <v>6412.5</v>
      </c>
      <c r="I535" s="10"/>
      <c r="J535" s="10"/>
      <c r="K535" s="10"/>
      <c r="L535" s="10" t="s">
        <v>324</v>
      </c>
      <c r="M535" s="10"/>
    </row>
    <row r="536" ht="26" customHeight="1" spans="1:13">
      <c r="A536" s="10">
        <v>483</v>
      </c>
      <c r="B536" s="14" t="s">
        <v>948</v>
      </c>
      <c r="C536" s="10" t="s">
        <v>19</v>
      </c>
      <c r="D536" s="10" t="s">
        <v>20</v>
      </c>
      <c r="E536" s="10" t="s">
        <v>832</v>
      </c>
      <c r="F536" s="14" t="s">
        <v>891</v>
      </c>
      <c r="G536" s="10">
        <v>2716.875</v>
      </c>
      <c r="H536" s="10">
        <v>2716.875</v>
      </c>
      <c r="I536" s="10"/>
      <c r="J536" s="10"/>
      <c r="K536" s="10"/>
      <c r="L536" s="10" t="s">
        <v>324</v>
      </c>
      <c r="M536" s="10"/>
    </row>
    <row r="537" ht="26" customHeight="1" spans="1:13">
      <c r="A537" s="10">
        <v>484</v>
      </c>
      <c r="B537" s="14" t="s">
        <v>949</v>
      </c>
      <c r="C537" s="10" t="s">
        <v>19</v>
      </c>
      <c r="D537" s="10" t="s">
        <v>20</v>
      </c>
      <c r="E537" s="10" t="s">
        <v>832</v>
      </c>
      <c r="F537" s="14" t="s">
        <v>891</v>
      </c>
      <c r="G537" s="10">
        <v>1606.5</v>
      </c>
      <c r="H537" s="10">
        <v>1606.5</v>
      </c>
      <c r="I537" s="10"/>
      <c r="J537" s="10"/>
      <c r="K537" s="10"/>
      <c r="L537" s="10" t="s">
        <v>324</v>
      </c>
      <c r="M537" s="10"/>
    </row>
    <row r="538" ht="26" customHeight="1" spans="1:13">
      <c r="A538" s="10">
        <v>485</v>
      </c>
      <c r="B538" s="14" t="s">
        <v>950</v>
      </c>
      <c r="C538" s="10" t="s">
        <v>19</v>
      </c>
      <c r="D538" s="10" t="s">
        <v>20</v>
      </c>
      <c r="E538" s="10" t="s">
        <v>832</v>
      </c>
      <c r="F538" s="14" t="s">
        <v>891</v>
      </c>
      <c r="G538" s="10">
        <v>2787.75</v>
      </c>
      <c r="H538" s="10">
        <v>2787.75</v>
      </c>
      <c r="I538" s="10"/>
      <c r="J538" s="10"/>
      <c r="K538" s="10"/>
      <c r="L538" s="10" t="s">
        <v>324</v>
      </c>
      <c r="M538" s="10"/>
    </row>
    <row r="539" ht="26" customHeight="1" spans="1:13">
      <c r="A539" s="10">
        <v>486</v>
      </c>
      <c r="B539" s="14" t="s">
        <v>951</v>
      </c>
      <c r="C539" s="10" t="s">
        <v>19</v>
      </c>
      <c r="D539" s="10" t="s">
        <v>20</v>
      </c>
      <c r="E539" s="10" t="s">
        <v>832</v>
      </c>
      <c r="F539" s="14" t="s">
        <v>891</v>
      </c>
      <c r="G539" s="10">
        <v>3413.8125</v>
      </c>
      <c r="H539" s="10">
        <v>3413.8125</v>
      </c>
      <c r="I539" s="10"/>
      <c r="J539" s="10"/>
      <c r="K539" s="10"/>
      <c r="L539" s="10" t="s">
        <v>324</v>
      </c>
      <c r="M539" s="10"/>
    </row>
    <row r="540" ht="26" customHeight="1" spans="1:13">
      <c r="A540" s="10">
        <v>487</v>
      </c>
      <c r="B540" s="14" t="s">
        <v>952</v>
      </c>
      <c r="C540" s="10" t="s">
        <v>19</v>
      </c>
      <c r="D540" s="10" t="s">
        <v>20</v>
      </c>
      <c r="E540" s="10" t="s">
        <v>832</v>
      </c>
      <c r="F540" s="14" t="s">
        <v>891</v>
      </c>
      <c r="G540" s="10">
        <v>2812.5</v>
      </c>
      <c r="H540" s="10">
        <v>2812.5</v>
      </c>
      <c r="I540" s="10"/>
      <c r="J540" s="10"/>
      <c r="K540" s="10"/>
      <c r="L540" s="10" t="s">
        <v>324</v>
      </c>
      <c r="M540" s="10"/>
    </row>
    <row r="541" ht="26" customHeight="1" spans="1:13">
      <c r="A541" s="10">
        <v>488</v>
      </c>
      <c r="B541" s="14" t="s">
        <v>953</v>
      </c>
      <c r="C541" s="10" t="s">
        <v>19</v>
      </c>
      <c r="D541" s="10" t="s">
        <v>20</v>
      </c>
      <c r="E541" s="10" t="s">
        <v>832</v>
      </c>
      <c r="F541" s="14" t="s">
        <v>891</v>
      </c>
      <c r="G541" s="10">
        <v>2250</v>
      </c>
      <c r="H541" s="10">
        <v>2250</v>
      </c>
      <c r="I541" s="10"/>
      <c r="J541" s="10"/>
      <c r="K541" s="10"/>
      <c r="L541" s="10" t="s">
        <v>324</v>
      </c>
      <c r="M541" s="10"/>
    </row>
    <row r="542" ht="26" customHeight="1" spans="1:13">
      <c r="A542" s="10">
        <v>489</v>
      </c>
      <c r="B542" s="14" t="s">
        <v>954</v>
      </c>
      <c r="C542" s="10" t="s">
        <v>19</v>
      </c>
      <c r="D542" s="10" t="s">
        <v>20</v>
      </c>
      <c r="E542" s="10" t="s">
        <v>832</v>
      </c>
      <c r="F542" s="14" t="s">
        <v>891</v>
      </c>
      <c r="G542" s="10">
        <v>1575</v>
      </c>
      <c r="H542" s="10">
        <v>1575</v>
      </c>
      <c r="I542" s="10"/>
      <c r="J542" s="10"/>
      <c r="K542" s="10"/>
      <c r="L542" s="10" t="s">
        <v>324</v>
      </c>
      <c r="M542" s="10"/>
    </row>
    <row r="543" ht="26" customHeight="1" spans="1:13">
      <c r="A543" s="10">
        <v>490</v>
      </c>
      <c r="B543" s="14" t="s">
        <v>955</v>
      </c>
      <c r="C543" s="10" t="s">
        <v>19</v>
      </c>
      <c r="D543" s="10" t="s">
        <v>20</v>
      </c>
      <c r="E543" s="10" t="s">
        <v>832</v>
      </c>
      <c r="F543" s="14" t="s">
        <v>891</v>
      </c>
      <c r="G543" s="10">
        <v>3836.25</v>
      </c>
      <c r="H543" s="10">
        <v>3836.25</v>
      </c>
      <c r="I543" s="10"/>
      <c r="J543" s="10"/>
      <c r="K543" s="10"/>
      <c r="L543" s="10" t="s">
        <v>324</v>
      </c>
      <c r="M543" s="10"/>
    </row>
    <row r="544" ht="26" customHeight="1" spans="1:13">
      <c r="A544" s="10">
        <v>491</v>
      </c>
      <c r="B544" s="14" t="s">
        <v>956</v>
      </c>
      <c r="C544" s="10" t="s">
        <v>19</v>
      </c>
      <c r="D544" s="10" t="s">
        <v>20</v>
      </c>
      <c r="E544" s="10" t="s">
        <v>832</v>
      </c>
      <c r="F544" s="14" t="s">
        <v>891</v>
      </c>
      <c r="G544" s="10">
        <v>2250</v>
      </c>
      <c r="H544" s="10">
        <v>2250</v>
      </c>
      <c r="I544" s="10"/>
      <c r="J544" s="10"/>
      <c r="K544" s="10"/>
      <c r="L544" s="10" t="s">
        <v>324</v>
      </c>
      <c r="M544" s="10"/>
    </row>
    <row r="545" ht="26" customHeight="1" spans="1:13">
      <c r="A545" s="10">
        <v>492</v>
      </c>
      <c r="B545" s="14" t="s">
        <v>957</v>
      </c>
      <c r="C545" s="10" t="s">
        <v>19</v>
      </c>
      <c r="D545" s="10" t="s">
        <v>20</v>
      </c>
      <c r="E545" s="10" t="s">
        <v>832</v>
      </c>
      <c r="F545" s="14" t="s">
        <v>891</v>
      </c>
      <c r="G545" s="10">
        <v>7762.5</v>
      </c>
      <c r="H545" s="10">
        <v>7762.5</v>
      </c>
      <c r="I545" s="10"/>
      <c r="J545" s="10"/>
      <c r="K545" s="10"/>
      <c r="L545" s="10" t="s">
        <v>324</v>
      </c>
      <c r="M545" s="10"/>
    </row>
    <row r="546" ht="26" customHeight="1" spans="1:13">
      <c r="A546" s="10">
        <v>493</v>
      </c>
      <c r="B546" s="14" t="s">
        <v>958</v>
      </c>
      <c r="C546" s="10" t="s">
        <v>19</v>
      </c>
      <c r="D546" s="10" t="s">
        <v>20</v>
      </c>
      <c r="E546" s="10" t="s">
        <v>832</v>
      </c>
      <c r="F546" s="14" t="s">
        <v>891</v>
      </c>
      <c r="G546" s="10">
        <v>5625</v>
      </c>
      <c r="H546" s="10">
        <v>5625</v>
      </c>
      <c r="I546" s="10"/>
      <c r="J546" s="10"/>
      <c r="K546" s="10"/>
      <c r="L546" s="10" t="s">
        <v>324</v>
      </c>
      <c r="M546" s="10"/>
    </row>
    <row r="547" ht="26" customHeight="1" spans="1:13">
      <c r="A547" s="10">
        <v>494</v>
      </c>
      <c r="B547" s="14" t="s">
        <v>959</v>
      </c>
      <c r="C547" s="10" t="s">
        <v>19</v>
      </c>
      <c r="D547" s="10" t="s">
        <v>20</v>
      </c>
      <c r="E547" s="10" t="s">
        <v>832</v>
      </c>
      <c r="F547" s="14" t="s">
        <v>891</v>
      </c>
      <c r="G547" s="10">
        <v>1687.5</v>
      </c>
      <c r="H547" s="10">
        <v>1687.5</v>
      </c>
      <c r="I547" s="10"/>
      <c r="J547" s="10"/>
      <c r="K547" s="10"/>
      <c r="L547" s="10" t="s">
        <v>324</v>
      </c>
      <c r="M547" s="10"/>
    </row>
    <row r="548" ht="26" customHeight="1" spans="1:13">
      <c r="A548" s="10">
        <v>495</v>
      </c>
      <c r="B548" s="14" t="s">
        <v>960</v>
      </c>
      <c r="C548" s="10" t="s">
        <v>19</v>
      </c>
      <c r="D548" s="10" t="s">
        <v>20</v>
      </c>
      <c r="E548" s="10" t="s">
        <v>832</v>
      </c>
      <c r="F548" s="14" t="s">
        <v>891</v>
      </c>
      <c r="G548" s="10">
        <v>395760</v>
      </c>
      <c r="H548" s="10">
        <v>395760</v>
      </c>
      <c r="I548" s="10"/>
      <c r="J548" s="10"/>
      <c r="K548" s="10"/>
      <c r="L548" s="10" t="s">
        <v>324</v>
      </c>
      <c r="M548" s="10"/>
    </row>
    <row r="549" ht="26" customHeight="1" spans="1:13">
      <c r="A549" s="10">
        <v>496</v>
      </c>
      <c r="B549" s="14" t="s">
        <v>961</v>
      </c>
      <c r="C549" s="10" t="s">
        <v>62</v>
      </c>
      <c r="D549" s="10" t="s">
        <v>20</v>
      </c>
      <c r="E549" s="10" t="s">
        <v>832</v>
      </c>
      <c r="F549" s="14" t="s">
        <v>891</v>
      </c>
      <c r="G549" s="10">
        <v>139000</v>
      </c>
      <c r="H549" s="10">
        <v>139000</v>
      </c>
      <c r="I549" s="10"/>
      <c r="J549" s="10"/>
      <c r="K549" s="10"/>
      <c r="L549" s="10" t="s">
        <v>324</v>
      </c>
      <c r="M549" s="10"/>
    </row>
    <row r="550" ht="26" customHeight="1" spans="1:13">
      <c r="A550" s="10">
        <v>497</v>
      </c>
      <c r="B550" s="14" t="s">
        <v>962</v>
      </c>
      <c r="C550" s="10" t="s">
        <v>19</v>
      </c>
      <c r="D550" s="10" t="s">
        <v>20</v>
      </c>
      <c r="E550" s="10" t="s">
        <v>832</v>
      </c>
      <c r="F550" s="14" t="s">
        <v>891</v>
      </c>
      <c r="G550" s="10">
        <v>3600</v>
      </c>
      <c r="H550" s="10">
        <v>3600</v>
      </c>
      <c r="I550" s="10"/>
      <c r="J550" s="10"/>
      <c r="K550" s="10"/>
      <c r="L550" s="10" t="s">
        <v>324</v>
      </c>
      <c r="M550" s="10"/>
    </row>
    <row r="551" ht="26" customHeight="1" spans="1:13">
      <c r="A551" s="10">
        <v>498</v>
      </c>
      <c r="B551" s="14" t="s">
        <v>963</v>
      </c>
      <c r="C551" s="10" t="s">
        <v>19</v>
      </c>
      <c r="D551" s="10" t="s">
        <v>20</v>
      </c>
      <c r="E551" s="10" t="s">
        <v>832</v>
      </c>
      <c r="F551" s="14" t="s">
        <v>891</v>
      </c>
      <c r="G551" s="10">
        <v>2820</v>
      </c>
      <c r="H551" s="10">
        <v>2820</v>
      </c>
      <c r="I551" s="10"/>
      <c r="J551" s="10"/>
      <c r="K551" s="10"/>
      <c r="L551" s="10" t="s">
        <v>324</v>
      </c>
      <c r="M551" s="10"/>
    </row>
    <row r="552" ht="26" customHeight="1" spans="1:13">
      <c r="A552" s="10">
        <v>499</v>
      </c>
      <c r="B552" s="14" t="s">
        <v>964</v>
      </c>
      <c r="C552" s="10" t="s">
        <v>19</v>
      </c>
      <c r="D552" s="10" t="s">
        <v>20</v>
      </c>
      <c r="E552" s="10" t="s">
        <v>832</v>
      </c>
      <c r="F552" s="14" t="s">
        <v>891</v>
      </c>
      <c r="G552" s="10">
        <v>22481</v>
      </c>
      <c r="H552" s="10">
        <v>22481</v>
      </c>
      <c r="I552" s="10"/>
      <c r="J552" s="10"/>
      <c r="K552" s="10"/>
      <c r="L552" s="10" t="s">
        <v>324</v>
      </c>
      <c r="M552" s="10"/>
    </row>
    <row r="553" ht="38" customHeight="1" spans="1:13">
      <c r="A553" s="10">
        <v>500</v>
      </c>
      <c r="B553" s="14" t="s">
        <v>965</v>
      </c>
      <c r="C553" s="10" t="s">
        <v>19</v>
      </c>
      <c r="D553" s="10" t="s">
        <v>20</v>
      </c>
      <c r="E553" s="10" t="s">
        <v>832</v>
      </c>
      <c r="F553" s="14" t="s">
        <v>891</v>
      </c>
      <c r="G553" s="10">
        <v>71509</v>
      </c>
      <c r="H553" s="10">
        <v>71509</v>
      </c>
      <c r="I553" s="10"/>
      <c r="J553" s="10"/>
      <c r="K553" s="10"/>
      <c r="L553" s="10" t="s">
        <v>324</v>
      </c>
      <c r="M553" s="10"/>
    </row>
    <row r="554" ht="24" customHeight="1" spans="1:13">
      <c r="A554" s="10">
        <v>501</v>
      </c>
      <c r="B554" s="14" t="s">
        <v>966</v>
      </c>
      <c r="C554" s="10" t="s">
        <v>19</v>
      </c>
      <c r="D554" s="10" t="s">
        <v>20</v>
      </c>
      <c r="E554" s="10" t="s">
        <v>832</v>
      </c>
      <c r="F554" s="14" t="s">
        <v>891</v>
      </c>
      <c r="G554" s="10">
        <v>224993.725</v>
      </c>
      <c r="H554" s="10">
        <v>224993.725</v>
      </c>
      <c r="I554" s="10"/>
      <c r="J554" s="10"/>
      <c r="K554" s="10"/>
      <c r="L554" s="10" t="s">
        <v>324</v>
      </c>
      <c r="M554" s="10"/>
    </row>
    <row r="555" ht="33" customHeight="1" spans="1:13">
      <c r="A555" s="10">
        <v>502</v>
      </c>
      <c r="B555" s="14" t="s">
        <v>967</v>
      </c>
      <c r="C555" s="10" t="s">
        <v>19</v>
      </c>
      <c r="D555" s="10" t="s">
        <v>20</v>
      </c>
      <c r="E555" s="10" t="s">
        <v>832</v>
      </c>
      <c r="F555" s="14" t="s">
        <v>891</v>
      </c>
      <c r="G555" s="10">
        <v>280800</v>
      </c>
      <c r="H555" s="10">
        <v>280800</v>
      </c>
      <c r="I555" s="10"/>
      <c r="J555" s="10"/>
      <c r="K555" s="10"/>
      <c r="L555" s="10" t="s">
        <v>324</v>
      </c>
      <c r="M555" s="10"/>
    </row>
    <row r="556" ht="26" customHeight="1" spans="1:13">
      <c r="A556" s="10">
        <v>503</v>
      </c>
      <c r="B556" s="14" t="s">
        <v>968</v>
      </c>
      <c r="C556" s="10" t="s">
        <v>19</v>
      </c>
      <c r="D556" s="10" t="s">
        <v>20</v>
      </c>
      <c r="E556" s="10" t="s">
        <v>832</v>
      </c>
      <c r="F556" s="14" t="s">
        <v>891</v>
      </c>
      <c r="G556" s="10">
        <v>25427.4230769231</v>
      </c>
      <c r="H556" s="10">
        <v>25427.4230769231</v>
      </c>
      <c r="I556" s="10"/>
      <c r="J556" s="10"/>
      <c r="K556" s="10"/>
      <c r="L556" s="10" t="s">
        <v>324</v>
      </c>
      <c r="M556" s="10"/>
    </row>
    <row r="557" ht="26" customHeight="1" spans="1:13">
      <c r="A557" s="10">
        <v>504</v>
      </c>
      <c r="B557" s="14" t="s">
        <v>969</v>
      </c>
      <c r="C557" s="10" t="s">
        <v>19</v>
      </c>
      <c r="D557" s="10" t="s">
        <v>20</v>
      </c>
      <c r="E557" s="10" t="s">
        <v>832</v>
      </c>
      <c r="F557" s="14" t="s">
        <v>891</v>
      </c>
      <c r="G557" s="10">
        <v>27122.5846153846</v>
      </c>
      <c r="H557" s="10">
        <v>27122.5846153846</v>
      </c>
      <c r="I557" s="10"/>
      <c r="J557" s="10"/>
      <c r="K557" s="10"/>
      <c r="L557" s="10" t="s">
        <v>324</v>
      </c>
      <c r="M557" s="10"/>
    </row>
    <row r="558" ht="26" customHeight="1" spans="1:13">
      <c r="A558" s="10">
        <v>505</v>
      </c>
      <c r="B558" s="14" t="s">
        <v>970</v>
      </c>
      <c r="C558" s="10" t="s">
        <v>19</v>
      </c>
      <c r="D558" s="10" t="s">
        <v>20</v>
      </c>
      <c r="E558" s="10" t="s">
        <v>832</v>
      </c>
      <c r="F558" s="14" t="s">
        <v>891</v>
      </c>
      <c r="G558" s="10">
        <v>8000</v>
      </c>
      <c r="H558" s="10">
        <v>8000</v>
      </c>
      <c r="I558" s="10"/>
      <c r="J558" s="10"/>
      <c r="K558" s="10"/>
      <c r="L558" s="10" t="s">
        <v>324</v>
      </c>
      <c r="M558" s="10"/>
    </row>
    <row r="559" ht="26" customHeight="1" spans="1:13">
      <c r="A559" s="10">
        <v>506</v>
      </c>
      <c r="B559" s="14" t="s">
        <v>971</v>
      </c>
      <c r="C559" s="10" t="s">
        <v>19</v>
      </c>
      <c r="D559" s="10" t="s">
        <v>20</v>
      </c>
      <c r="E559" s="10" t="s">
        <v>832</v>
      </c>
      <c r="F559" s="14" t="s">
        <v>891</v>
      </c>
      <c r="G559" s="10">
        <v>1791.84</v>
      </c>
      <c r="H559" s="10">
        <v>1791.84</v>
      </c>
      <c r="I559" s="10"/>
      <c r="J559" s="10"/>
      <c r="K559" s="10"/>
      <c r="L559" s="10" t="s">
        <v>324</v>
      </c>
      <c r="M559" s="10"/>
    </row>
    <row r="560" ht="26" customHeight="1" spans="1:13">
      <c r="A560" s="10">
        <v>507</v>
      </c>
      <c r="B560" s="14" t="s">
        <v>972</v>
      </c>
      <c r="C560" s="10" t="s">
        <v>19</v>
      </c>
      <c r="D560" s="10" t="s">
        <v>20</v>
      </c>
      <c r="E560" s="10" t="s">
        <v>832</v>
      </c>
      <c r="F560" s="14" t="s">
        <v>891</v>
      </c>
      <c r="G560" s="10">
        <v>1678.8636</v>
      </c>
      <c r="H560" s="10">
        <v>1678.8636</v>
      </c>
      <c r="I560" s="10"/>
      <c r="J560" s="10"/>
      <c r="K560" s="10"/>
      <c r="L560" s="10" t="s">
        <v>324</v>
      </c>
      <c r="M560" s="10"/>
    </row>
    <row r="561" ht="26" customHeight="1" spans="1:13">
      <c r="A561" s="10">
        <v>508</v>
      </c>
      <c r="B561" s="14" t="s">
        <v>973</v>
      </c>
      <c r="C561" s="10" t="s">
        <v>19</v>
      </c>
      <c r="D561" s="10" t="s">
        <v>20</v>
      </c>
      <c r="E561" s="10" t="s">
        <v>832</v>
      </c>
      <c r="F561" s="14" t="s">
        <v>891</v>
      </c>
      <c r="G561" s="10">
        <v>5023.44</v>
      </c>
      <c r="H561" s="10">
        <v>5023.44</v>
      </c>
      <c r="I561" s="10"/>
      <c r="J561" s="10"/>
      <c r="K561" s="10"/>
      <c r="L561" s="10" t="s">
        <v>324</v>
      </c>
      <c r="M561" s="10"/>
    </row>
    <row r="562" ht="26" customHeight="1" spans="1:13">
      <c r="A562" s="10">
        <v>509</v>
      </c>
      <c r="B562" s="14" t="s">
        <v>974</v>
      </c>
      <c r="C562" s="10" t="s">
        <v>19</v>
      </c>
      <c r="D562" s="10" t="s">
        <v>20</v>
      </c>
      <c r="E562" s="10" t="s">
        <v>832</v>
      </c>
      <c r="F562" s="14" t="s">
        <v>891</v>
      </c>
      <c r="G562" s="10">
        <v>5574.6</v>
      </c>
      <c r="H562" s="10">
        <v>5574.6</v>
      </c>
      <c r="I562" s="10"/>
      <c r="J562" s="10"/>
      <c r="K562" s="10"/>
      <c r="L562" s="10" t="s">
        <v>324</v>
      </c>
      <c r="M562" s="10"/>
    </row>
    <row r="563" ht="26" customHeight="1" spans="1:13">
      <c r="A563" s="10">
        <v>510</v>
      </c>
      <c r="B563" s="14" t="s">
        <v>975</v>
      </c>
      <c r="C563" s="10" t="s">
        <v>19</v>
      </c>
      <c r="D563" s="10" t="s">
        <v>20</v>
      </c>
      <c r="E563" s="10" t="s">
        <v>832</v>
      </c>
      <c r="F563" s="14" t="s">
        <v>891</v>
      </c>
      <c r="G563" s="10">
        <v>4688.64</v>
      </c>
      <c r="H563" s="10">
        <v>4688.64</v>
      </c>
      <c r="I563" s="10"/>
      <c r="J563" s="10"/>
      <c r="K563" s="10"/>
      <c r="L563" s="10" t="s">
        <v>324</v>
      </c>
      <c r="M563" s="10"/>
    </row>
    <row r="564" ht="26" customHeight="1" spans="1:13">
      <c r="A564" s="10">
        <v>511</v>
      </c>
      <c r="B564" s="14" t="s">
        <v>976</v>
      </c>
      <c r="C564" s="10" t="s">
        <v>62</v>
      </c>
      <c r="D564" s="10" t="s">
        <v>20</v>
      </c>
      <c r="E564" s="10" t="s">
        <v>832</v>
      </c>
      <c r="F564" s="14" t="s">
        <v>891</v>
      </c>
      <c r="G564" s="10">
        <v>15000</v>
      </c>
      <c r="H564" s="10">
        <v>15000</v>
      </c>
      <c r="I564" s="10"/>
      <c r="J564" s="10"/>
      <c r="K564" s="10"/>
      <c r="L564" s="10" t="s">
        <v>324</v>
      </c>
      <c r="M564" s="10"/>
    </row>
    <row r="565" ht="26" customHeight="1" spans="1:13">
      <c r="A565" s="10">
        <v>512</v>
      </c>
      <c r="B565" s="14" t="s">
        <v>977</v>
      </c>
      <c r="C565" s="10" t="s">
        <v>62</v>
      </c>
      <c r="D565" s="10" t="s">
        <v>20</v>
      </c>
      <c r="E565" s="10" t="s">
        <v>832</v>
      </c>
      <c r="F565" s="14" t="s">
        <v>891</v>
      </c>
      <c r="G565" s="10">
        <v>1815</v>
      </c>
      <c r="H565" s="10">
        <v>1815</v>
      </c>
      <c r="I565" s="10"/>
      <c r="J565" s="10"/>
      <c r="K565" s="10"/>
      <c r="L565" s="10" t="s">
        <v>324</v>
      </c>
      <c r="M565" s="10"/>
    </row>
    <row r="566" ht="26" customHeight="1" spans="1:13">
      <c r="A566" s="10">
        <v>513</v>
      </c>
      <c r="B566" s="14" t="s">
        <v>978</v>
      </c>
      <c r="C566" s="10" t="s">
        <v>62</v>
      </c>
      <c r="D566" s="10" t="s">
        <v>20</v>
      </c>
      <c r="E566" s="10" t="s">
        <v>832</v>
      </c>
      <c r="F566" s="14" t="s">
        <v>891</v>
      </c>
      <c r="G566" s="10">
        <v>1925</v>
      </c>
      <c r="H566" s="10">
        <v>1925</v>
      </c>
      <c r="I566" s="10"/>
      <c r="J566" s="10"/>
      <c r="K566" s="10"/>
      <c r="L566" s="10" t="s">
        <v>324</v>
      </c>
      <c r="M566" s="10"/>
    </row>
    <row r="567" ht="26" customHeight="1" spans="1:13">
      <c r="A567" s="10">
        <v>514</v>
      </c>
      <c r="B567" s="14" t="s">
        <v>979</v>
      </c>
      <c r="C567" s="10" t="s">
        <v>62</v>
      </c>
      <c r="D567" s="10" t="s">
        <v>20</v>
      </c>
      <c r="E567" s="10" t="s">
        <v>832</v>
      </c>
      <c r="F567" s="14" t="s">
        <v>891</v>
      </c>
      <c r="G567" s="10">
        <v>2090</v>
      </c>
      <c r="H567" s="10">
        <v>2090</v>
      </c>
      <c r="I567" s="10"/>
      <c r="J567" s="10"/>
      <c r="K567" s="10"/>
      <c r="L567" s="10" t="s">
        <v>324</v>
      </c>
      <c r="M567" s="10"/>
    </row>
    <row r="568" ht="26" customHeight="1" spans="1:13">
      <c r="A568" s="10">
        <v>515</v>
      </c>
      <c r="B568" s="14" t="s">
        <v>980</v>
      </c>
      <c r="C568" s="10" t="s">
        <v>62</v>
      </c>
      <c r="D568" s="10" t="s">
        <v>20</v>
      </c>
      <c r="E568" s="10" t="s">
        <v>832</v>
      </c>
      <c r="F568" s="14" t="s">
        <v>891</v>
      </c>
      <c r="G568" s="10">
        <v>605</v>
      </c>
      <c r="H568" s="10">
        <v>605</v>
      </c>
      <c r="I568" s="10"/>
      <c r="J568" s="10"/>
      <c r="K568" s="10"/>
      <c r="L568" s="10" t="s">
        <v>324</v>
      </c>
      <c r="M568" s="10"/>
    </row>
    <row r="569" ht="26" customHeight="1" spans="1:13">
      <c r="A569" s="10">
        <v>516</v>
      </c>
      <c r="B569" s="14" t="s">
        <v>981</v>
      </c>
      <c r="C569" s="10" t="s">
        <v>62</v>
      </c>
      <c r="D569" s="10" t="s">
        <v>20</v>
      </c>
      <c r="E569" s="10" t="s">
        <v>832</v>
      </c>
      <c r="F569" s="14" t="s">
        <v>891</v>
      </c>
      <c r="G569" s="10">
        <v>132</v>
      </c>
      <c r="H569" s="10">
        <v>132</v>
      </c>
      <c r="I569" s="10"/>
      <c r="J569" s="10"/>
      <c r="K569" s="10"/>
      <c r="L569" s="10" t="s">
        <v>324</v>
      </c>
      <c r="M569" s="10"/>
    </row>
    <row r="570" ht="26" customHeight="1" spans="1:13">
      <c r="A570" s="10">
        <v>517</v>
      </c>
      <c r="B570" s="14" t="s">
        <v>982</v>
      </c>
      <c r="C570" s="10" t="s">
        <v>62</v>
      </c>
      <c r="D570" s="10" t="s">
        <v>20</v>
      </c>
      <c r="E570" s="10" t="s">
        <v>832</v>
      </c>
      <c r="F570" s="14" t="s">
        <v>891</v>
      </c>
      <c r="G570" s="10">
        <v>297</v>
      </c>
      <c r="H570" s="10">
        <v>297</v>
      </c>
      <c r="I570" s="10"/>
      <c r="J570" s="10"/>
      <c r="K570" s="10"/>
      <c r="L570" s="10" t="s">
        <v>324</v>
      </c>
      <c r="M570" s="10"/>
    </row>
    <row r="571" ht="26" customHeight="1" spans="1:13">
      <c r="A571" s="10">
        <v>518</v>
      </c>
      <c r="B571" s="14" t="s">
        <v>983</v>
      </c>
      <c r="C571" s="10" t="s">
        <v>62</v>
      </c>
      <c r="D571" s="10" t="s">
        <v>20</v>
      </c>
      <c r="E571" s="10" t="s">
        <v>832</v>
      </c>
      <c r="F571" s="14" t="s">
        <v>891</v>
      </c>
      <c r="G571" s="10">
        <v>242</v>
      </c>
      <c r="H571" s="10">
        <v>242</v>
      </c>
      <c r="I571" s="10"/>
      <c r="J571" s="10"/>
      <c r="K571" s="10"/>
      <c r="L571" s="10" t="s">
        <v>324</v>
      </c>
      <c r="M571" s="10"/>
    </row>
    <row r="572" ht="26" customHeight="1" spans="1:13">
      <c r="A572" s="10">
        <v>519</v>
      </c>
      <c r="B572" s="14" t="s">
        <v>984</v>
      </c>
      <c r="C572" s="10" t="s">
        <v>62</v>
      </c>
      <c r="D572" s="10" t="s">
        <v>20</v>
      </c>
      <c r="E572" s="10" t="s">
        <v>832</v>
      </c>
      <c r="F572" s="14" t="s">
        <v>891</v>
      </c>
      <c r="G572" s="10">
        <v>198</v>
      </c>
      <c r="H572" s="10">
        <v>198</v>
      </c>
      <c r="I572" s="10"/>
      <c r="J572" s="10"/>
      <c r="K572" s="10"/>
      <c r="L572" s="10" t="s">
        <v>324</v>
      </c>
      <c r="M572" s="10"/>
    </row>
    <row r="573" ht="26" customHeight="1" spans="1:13">
      <c r="A573" s="10">
        <v>520</v>
      </c>
      <c r="B573" s="14" t="s">
        <v>985</v>
      </c>
      <c r="C573" s="10" t="s">
        <v>62</v>
      </c>
      <c r="D573" s="10" t="s">
        <v>20</v>
      </c>
      <c r="E573" s="10" t="s">
        <v>832</v>
      </c>
      <c r="F573" s="14" t="s">
        <v>891</v>
      </c>
      <c r="G573" s="10">
        <v>154</v>
      </c>
      <c r="H573" s="10">
        <v>154</v>
      </c>
      <c r="I573" s="10"/>
      <c r="J573" s="10"/>
      <c r="K573" s="10"/>
      <c r="L573" s="10" t="s">
        <v>324</v>
      </c>
      <c r="M573" s="10"/>
    </row>
    <row r="574" ht="26" customHeight="1" spans="1:13">
      <c r="A574" s="10">
        <v>521</v>
      </c>
      <c r="B574" s="14" t="s">
        <v>986</v>
      </c>
      <c r="C574" s="10" t="s">
        <v>62</v>
      </c>
      <c r="D574" s="10" t="s">
        <v>20</v>
      </c>
      <c r="E574" s="10" t="s">
        <v>832</v>
      </c>
      <c r="F574" s="14" t="s">
        <v>891</v>
      </c>
      <c r="G574" s="10">
        <v>198</v>
      </c>
      <c r="H574" s="10">
        <v>198</v>
      </c>
      <c r="I574" s="10"/>
      <c r="J574" s="10"/>
      <c r="K574" s="10"/>
      <c r="L574" s="10" t="s">
        <v>324</v>
      </c>
      <c r="M574" s="10"/>
    </row>
    <row r="575" ht="26" customHeight="1" spans="1:13">
      <c r="A575" s="10">
        <v>522</v>
      </c>
      <c r="B575" s="14" t="s">
        <v>987</v>
      </c>
      <c r="C575" s="10" t="s">
        <v>62</v>
      </c>
      <c r="D575" s="10" t="s">
        <v>20</v>
      </c>
      <c r="E575" s="10" t="s">
        <v>832</v>
      </c>
      <c r="F575" s="14" t="s">
        <v>891</v>
      </c>
      <c r="G575" s="10">
        <v>126.5</v>
      </c>
      <c r="H575" s="10">
        <v>126.5</v>
      </c>
      <c r="I575" s="10"/>
      <c r="J575" s="10"/>
      <c r="K575" s="10"/>
      <c r="L575" s="10" t="s">
        <v>324</v>
      </c>
      <c r="M575" s="10"/>
    </row>
    <row r="576" ht="26" customHeight="1" spans="1:13">
      <c r="A576" s="10">
        <v>523</v>
      </c>
      <c r="B576" s="14" t="s">
        <v>988</v>
      </c>
      <c r="C576" s="10" t="s">
        <v>62</v>
      </c>
      <c r="D576" s="10" t="s">
        <v>20</v>
      </c>
      <c r="E576" s="10" t="s">
        <v>832</v>
      </c>
      <c r="F576" s="14" t="s">
        <v>891</v>
      </c>
      <c r="G576" s="10">
        <v>126.5</v>
      </c>
      <c r="H576" s="10">
        <v>126.5</v>
      </c>
      <c r="I576" s="10"/>
      <c r="J576" s="10"/>
      <c r="K576" s="10"/>
      <c r="L576" s="10" t="s">
        <v>324</v>
      </c>
      <c r="M576" s="10"/>
    </row>
    <row r="577" ht="26" customHeight="1" spans="1:13">
      <c r="A577" s="10">
        <v>524</v>
      </c>
      <c r="B577" s="14" t="s">
        <v>989</v>
      </c>
      <c r="C577" s="10" t="s">
        <v>62</v>
      </c>
      <c r="D577" s="10" t="s">
        <v>20</v>
      </c>
      <c r="E577" s="10" t="s">
        <v>832</v>
      </c>
      <c r="F577" s="14" t="s">
        <v>891</v>
      </c>
      <c r="G577" s="10">
        <v>148.5</v>
      </c>
      <c r="H577" s="10">
        <v>148.5</v>
      </c>
      <c r="I577" s="10"/>
      <c r="J577" s="10"/>
      <c r="K577" s="10"/>
      <c r="L577" s="10" t="s">
        <v>324</v>
      </c>
      <c r="M577" s="10"/>
    </row>
    <row r="578" ht="26" customHeight="1" spans="1:13">
      <c r="A578" s="10">
        <v>525</v>
      </c>
      <c r="B578" s="14" t="s">
        <v>990</v>
      </c>
      <c r="C578" s="10" t="s">
        <v>62</v>
      </c>
      <c r="D578" s="10" t="s">
        <v>20</v>
      </c>
      <c r="E578" s="10" t="s">
        <v>832</v>
      </c>
      <c r="F578" s="14" t="s">
        <v>891</v>
      </c>
      <c r="G578" s="10">
        <v>253</v>
      </c>
      <c r="H578" s="10">
        <v>253</v>
      </c>
      <c r="I578" s="10"/>
      <c r="J578" s="10"/>
      <c r="K578" s="10"/>
      <c r="L578" s="10" t="s">
        <v>324</v>
      </c>
      <c r="M578" s="10"/>
    </row>
    <row r="579" ht="26" customHeight="1" spans="1:13">
      <c r="A579" s="10">
        <v>526</v>
      </c>
      <c r="B579" s="14" t="s">
        <v>991</v>
      </c>
      <c r="C579" s="10" t="s">
        <v>62</v>
      </c>
      <c r="D579" s="10" t="s">
        <v>20</v>
      </c>
      <c r="E579" s="10" t="s">
        <v>832</v>
      </c>
      <c r="F579" s="14" t="s">
        <v>891</v>
      </c>
      <c r="G579" s="10">
        <v>297</v>
      </c>
      <c r="H579" s="10">
        <v>297</v>
      </c>
      <c r="I579" s="10"/>
      <c r="J579" s="10"/>
      <c r="K579" s="10"/>
      <c r="L579" s="10" t="s">
        <v>324</v>
      </c>
      <c r="M579" s="10"/>
    </row>
    <row r="580" ht="26" customHeight="1" spans="1:13">
      <c r="A580" s="10">
        <v>527</v>
      </c>
      <c r="B580" s="14" t="s">
        <v>992</v>
      </c>
      <c r="C580" s="10" t="s">
        <v>62</v>
      </c>
      <c r="D580" s="10" t="s">
        <v>20</v>
      </c>
      <c r="E580" s="10" t="s">
        <v>832</v>
      </c>
      <c r="F580" s="14" t="s">
        <v>891</v>
      </c>
      <c r="G580" s="10">
        <v>1210</v>
      </c>
      <c r="H580" s="10">
        <v>1210</v>
      </c>
      <c r="I580" s="10"/>
      <c r="J580" s="10"/>
      <c r="K580" s="10"/>
      <c r="L580" s="10" t="s">
        <v>324</v>
      </c>
      <c r="M580" s="10"/>
    </row>
    <row r="581" ht="26" customHeight="1" spans="1:13">
      <c r="A581" s="10">
        <v>528</v>
      </c>
      <c r="B581" s="14" t="s">
        <v>993</v>
      </c>
      <c r="C581" s="10" t="s">
        <v>62</v>
      </c>
      <c r="D581" s="10" t="s">
        <v>20</v>
      </c>
      <c r="E581" s="10" t="s">
        <v>832</v>
      </c>
      <c r="F581" s="14" t="s">
        <v>891</v>
      </c>
      <c r="G581" s="10">
        <v>748</v>
      </c>
      <c r="H581" s="10">
        <v>748</v>
      </c>
      <c r="I581" s="10"/>
      <c r="J581" s="10"/>
      <c r="K581" s="10"/>
      <c r="L581" s="10" t="s">
        <v>324</v>
      </c>
      <c r="M581" s="10"/>
    </row>
    <row r="582" ht="26" customHeight="1" spans="1:13">
      <c r="A582" s="10">
        <v>529</v>
      </c>
      <c r="B582" s="14" t="s">
        <v>994</v>
      </c>
      <c r="C582" s="10" t="s">
        <v>62</v>
      </c>
      <c r="D582" s="10" t="s">
        <v>20</v>
      </c>
      <c r="E582" s="10" t="s">
        <v>832</v>
      </c>
      <c r="F582" s="14" t="s">
        <v>891</v>
      </c>
      <c r="G582" s="10">
        <v>198</v>
      </c>
      <c r="H582" s="10">
        <v>198</v>
      </c>
      <c r="I582" s="10"/>
      <c r="J582" s="10"/>
      <c r="K582" s="10"/>
      <c r="L582" s="10" t="s">
        <v>324</v>
      </c>
      <c r="M582" s="10"/>
    </row>
    <row r="583" ht="26" customHeight="1" spans="1:13">
      <c r="A583" s="10">
        <v>530</v>
      </c>
      <c r="B583" s="14" t="s">
        <v>995</v>
      </c>
      <c r="C583" s="10" t="s">
        <v>62</v>
      </c>
      <c r="D583" s="10" t="s">
        <v>20</v>
      </c>
      <c r="E583" s="10" t="s">
        <v>832</v>
      </c>
      <c r="F583" s="14" t="s">
        <v>891</v>
      </c>
      <c r="G583" s="10">
        <v>198</v>
      </c>
      <c r="H583" s="10">
        <v>198</v>
      </c>
      <c r="I583" s="10"/>
      <c r="J583" s="10"/>
      <c r="K583" s="10"/>
      <c r="L583" s="10" t="s">
        <v>324</v>
      </c>
      <c r="M583" s="10"/>
    </row>
    <row r="584" ht="26" customHeight="1" spans="1:13">
      <c r="A584" s="10">
        <v>531</v>
      </c>
      <c r="B584" s="14" t="s">
        <v>996</v>
      </c>
      <c r="C584" s="10" t="s">
        <v>62</v>
      </c>
      <c r="D584" s="10" t="s">
        <v>20</v>
      </c>
      <c r="E584" s="10" t="s">
        <v>832</v>
      </c>
      <c r="F584" s="14" t="s">
        <v>891</v>
      </c>
      <c r="G584" s="10">
        <v>181.5</v>
      </c>
      <c r="H584" s="10">
        <v>181.5</v>
      </c>
      <c r="I584" s="10"/>
      <c r="J584" s="10"/>
      <c r="K584" s="10"/>
      <c r="L584" s="10" t="s">
        <v>324</v>
      </c>
      <c r="M584" s="10"/>
    </row>
    <row r="585" ht="26" customHeight="1" spans="1:13">
      <c r="A585" s="10">
        <v>532</v>
      </c>
      <c r="B585" s="14" t="s">
        <v>997</v>
      </c>
      <c r="C585" s="10" t="s">
        <v>62</v>
      </c>
      <c r="D585" s="10" t="s">
        <v>20</v>
      </c>
      <c r="E585" s="10" t="s">
        <v>832</v>
      </c>
      <c r="F585" s="14" t="s">
        <v>891</v>
      </c>
      <c r="G585" s="10">
        <v>148.5</v>
      </c>
      <c r="H585" s="10">
        <v>148.5</v>
      </c>
      <c r="I585" s="10"/>
      <c r="J585" s="10"/>
      <c r="K585" s="10"/>
      <c r="L585" s="10" t="s">
        <v>324</v>
      </c>
      <c r="M585" s="10"/>
    </row>
    <row r="586" spans="1:13">
      <c r="A586" s="10"/>
      <c r="B586" s="14" t="s">
        <v>998</v>
      </c>
      <c r="C586" s="10"/>
      <c r="D586" s="10"/>
      <c r="E586" s="10"/>
      <c r="F586" s="14"/>
      <c r="G586" s="10">
        <f t="shared" ref="G586:K586" si="25">SUM(G587:G655)</f>
        <v>2160058.6</v>
      </c>
      <c r="H586" s="10">
        <f t="shared" si="25"/>
        <v>2160058.6</v>
      </c>
      <c r="I586" s="10">
        <f t="shared" si="25"/>
        <v>0</v>
      </c>
      <c r="J586" s="10">
        <f t="shared" si="25"/>
        <v>0</v>
      </c>
      <c r="K586" s="10">
        <f t="shared" si="25"/>
        <v>0</v>
      </c>
      <c r="L586" s="10"/>
      <c r="M586" s="10"/>
    </row>
    <row r="587" ht="26" customHeight="1" spans="1:13">
      <c r="A587" s="10">
        <v>533</v>
      </c>
      <c r="B587" s="14" t="s">
        <v>999</v>
      </c>
      <c r="C587" s="10" t="s">
        <v>19</v>
      </c>
      <c r="D587" s="10" t="s">
        <v>20</v>
      </c>
      <c r="E587" s="10" t="s">
        <v>832</v>
      </c>
      <c r="F587" s="14" t="s">
        <v>1000</v>
      </c>
      <c r="G587" s="10">
        <v>1706.9</v>
      </c>
      <c r="H587" s="10">
        <v>1706.9</v>
      </c>
      <c r="I587" s="10"/>
      <c r="J587" s="10"/>
      <c r="K587" s="10"/>
      <c r="L587" s="10" t="s">
        <v>324</v>
      </c>
      <c r="M587" s="10"/>
    </row>
    <row r="588" ht="26" customHeight="1" spans="1:13">
      <c r="A588" s="10">
        <v>534</v>
      </c>
      <c r="B588" s="14" t="s">
        <v>1001</v>
      </c>
      <c r="C588" s="10" t="s">
        <v>19</v>
      </c>
      <c r="D588" s="10" t="s">
        <v>20</v>
      </c>
      <c r="E588" s="10" t="s">
        <v>832</v>
      </c>
      <c r="F588" s="14" t="s">
        <v>1002</v>
      </c>
      <c r="G588" s="10">
        <v>1536.6</v>
      </c>
      <c r="H588" s="10">
        <v>1536.6</v>
      </c>
      <c r="I588" s="10"/>
      <c r="J588" s="10"/>
      <c r="K588" s="10"/>
      <c r="L588" s="10" t="s">
        <v>324</v>
      </c>
      <c r="M588" s="10"/>
    </row>
    <row r="589" ht="26" customHeight="1" spans="1:13">
      <c r="A589" s="10">
        <v>535</v>
      </c>
      <c r="B589" s="14" t="s">
        <v>1003</v>
      </c>
      <c r="C589" s="10" t="s">
        <v>19</v>
      </c>
      <c r="D589" s="10" t="s">
        <v>20</v>
      </c>
      <c r="E589" s="10" t="s">
        <v>832</v>
      </c>
      <c r="F589" s="14" t="s">
        <v>1004</v>
      </c>
      <c r="G589" s="10">
        <v>1307.8</v>
      </c>
      <c r="H589" s="10">
        <v>1307.8</v>
      </c>
      <c r="I589" s="10"/>
      <c r="J589" s="10"/>
      <c r="K589" s="10"/>
      <c r="L589" s="10" t="s">
        <v>324</v>
      </c>
      <c r="M589" s="10"/>
    </row>
    <row r="590" ht="26" customHeight="1" spans="1:13">
      <c r="A590" s="10">
        <v>536</v>
      </c>
      <c r="B590" s="14" t="s">
        <v>1005</v>
      </c>
      <c r="C590" s="10" t="s">
        <v>19</v>
      </c>
      <c r="D590" s="10" t="s">
        <v>20</v>
      </c>
      <c r="E590" s="10" t="s">
        <v>832</v>
      </c>
      <c r="F590" s="14" t="s">
        <v>1006</v>
      </c>
      <c r="G590" s="10">
        <v>1452.1</v>
      </c>
      <c r="H590" s="10">
        <v>1452.1</v>
      </c>
      <c r="I590" s="10"/>
      <c r="J590" s="10"/>
      <c r="K590" s="10"/>
      <c r="L590" s="10" t="s">
        <v>324</v>
      </c>
      <c r="M590" s="10"/>
    </row>
    <row r="591" ht="26" customHeight="1" spans="1:13">
      <c r="A591" s="10">
        <v>537</v>
      </c>
      <c r="B591" s="14" t="s">
        <v>1007</v>
      </c>
      <c r="C591" s="10" t="s">
        <v>19</v>
      </c>
      <c r="D591" s="10" t="s">
        <v>20</v>
      </c>
      <c r="E591" s="10" t="s">
        <v>832</v>
      </c>
      <c r="F591" s="14" t="s">
        <v>1008</v>
      </c>
      <c r="G591" s="10">
        <v>1827.8</v>
      </c>
      <c r="H591" s="10">
        <v>1827.8</v>
      </c>
      <c r="I591" s="10"/>
      <c r="J591" s="10"/>
      <c r="K591" s="10"/>
      <c r="L591" s="10" t="s">
        <v>324</v>
      </c>
      <c r="M591" s="10"/>
    </row>
    <row r="592" ht="26" customHeight="1" spans="1:13">
      <c r="A592" s="10">
        <v>538</v>
      </c>
      <c r="B592" s="14" t="s">
        <v>1009</v>
      </c>
      <c r="C592" s="10" t="s">
        <v>19</v>
      </c>
      <c r="D592" s="10" t="s">
        <v>20</v>
      </c>
      <c r="E592" s="10" t="s">
        <v>832</v>
      </c>
      <c r="F592" s="14" t="s">
        <v>1010</v>
      </c>
      <c r="G592" s="10">
        <v>360.1</v>
      </c>
      <c r="H592" s="10">
        <v>360.1</v>
      </c>
      <c r="I592" s="10"/>
      <c r="J592" s="10"/>
      <c r="K592" s="10"/>
      <c r="L592" s="10" t="s">
        <v>324</v>
      </c>
      <c r="M592" s="10"/>
    </row>
    <row r="593" ht="26" customHeight="1" spans="1:13">
      <c r="A593" s="10">
        <v>539</v>
      </c>
      <c r="B593" s="14" t="s">
        <v>1011</v>
      </c>
      <c r="C593" s="10" t="s">
        <v>19</v>
      </c>
      <c r="D593" s="10" t="s">
        <v>20</v>
      </c>
      <c r="E593" s="10" t="s">
        <v>832</v>
      </c>
      <c r="F593" s="14" t="s">
        <v>1012</v>
      </c>
      <c r="G593" s="10">
        <v>1526.2</v>
      </c>
      <c r="H593" s="10">
        <v>1526.2</v>
      </c>
      <c r="I593" s="10"/>
      <c r="J593" s="10"/>
      <c r="K593" s="10"/>
      <c r="L593" s="10" t="s">
        <v>324</v>
      </c>
      <c r="M593" s="10"/>
    </row>
    <row r="594" ht="26" customHeight="1" spans="1:13">
      <c r="A594" s="10">
        <v>540</v>
      </c>
      <c r="B594" s="14" t="s">
        <v>1013</v>
      </c>
      <c r="C594" s="10" t="s">
        <v>19</v>
      </c>
      <c r="D594" s="10" t="s">
        <v>20</v>
      </c>
      <c r="E594" s="10" t="s">
        <v>832</v>
      </c>
      <c r="F594" s="14" t="s">
        <v>1014</v>
      </c>
      <c r="G594" s="10">
        <v>1764.1</v>
      </c>
      <c r="H594" s="10">
        <v>1764.1</v>
      </c>
      <c r="I594" s="10"/>
      <c r="J594" s="10"/>
      <c r="K594" s="10"/>
      <c r="L594" s="10" t="s">
        <v>324</v>
      </c>
      <c r="M594" s="10"/>
    </row>
    <row r="595" ht="26" customHeight="1" spans="1:13">
      <c r="A595" s="10">
        <v>541</v>
      </c>
      <c r="B595" s="14" t="s">
        <v>1015</v>
      </c>
      <c r="C595" s="10" t="s">
        <v>19</v>
      </c>
      <c r="D595" s="10" t="s">
        <v>20</v>
      </c>
      <c r="E595" s="10" t="s">
        <v>832</v>
      </c>
      <c r="F595" s="14" t="s">
        <v>1016</v>
      </c>
      <c r="G595" s="10">
        <v>1466.4</v>
      </c>
      <c r="H595" s="10">
        <v>1466.4</v>
      </c>
      <c r="I595" s="10"/>
      <c r="J595" s="10"/>
      <c r="K595" s="10"/>
      <c r="L595" s="10" t="s">
        <v>324</v>
      </c>
      <c r="M595" s="10"/>
    </row>
    <row r="596" ht="26" customHeight="1" spans="1:13">
      <c r="A596" s="10">
        <v>542</v>
      </c>
      <c r="B596" s="14" t="s">
        <v>1017</v>
      </c>
      <c r="C596" s="10" t="s">
        <v>19</v>
      </c>
      <c r="D596" s="10" t="s">
        <v>20</v>
      </c>
      <c r="E596" s="10" t="s">
        <v>832</v>
      </c>
      <c r="F596" s="14" t="s">
        <v>1018</v>
      </c>
      <c r="G596" s="10">
        <v>2184</v>
      </c>
      <c r="H596" s="10">
        <v>2184</v>
      </c>
      <c r="I596" s="10"/>
      <c r="J596" s="10"/>
      <c r="K596" s="10"/>
      <c r="L596" s="10" t="s">
        <v>324</v>
      </c>
      <c r="M596" s="10"/>
    </row>
    <row r="597" ht="26" customHeight="1" spans="1:13">
      <c r="A597" s="10">
        <v>543</v>
      </c>
      <c r="B597" s="14" t="s">
        <v>1019</v>
      </c>
      <c r="C597" s="10" t="s">
        <v>19</v>
      </c>
      <c r="D597" s="10" t="s">
        <v>20</v>
      </c>
      <c r="E597" s="10" t="s">
        <v>832</v>
      </c>
      <c r="F597" s="14" t="s">
        <v>1020</v>
      </c>
      <c r="G597" s="10">
        <v>1987.7</v>
      </c>
      <c r="H597" s="10">
        <v>1987.7</v>
      </c>
      <c r="I597" s="10"/>
      <c r="J597" s="10"/>
      <c r="K597" s="10"/>
      <c r="L597" s="10" t="s">
        <v>324</v>
      </c>
      <c r="M597" s="10"/>
    </row>
    <row r="598" ht="26" customHeight="1" spans="1:13">
      <c r="A598" s="10">
        <v>544</v>
      </c>
      <c r="B598" s="14" t="s">
        <v>1021</v>
      </c>
      <c r="C598" s="10" t="s">
        <v>19</v>
      </c>
      <c r="D598" s="10" t="s">
        <v>20</v>
      </c>
      <c r="E598" s="10" t="s">
        <v>832</v>
      </c>
      <c r="F598" s="14" t="s">
        <v>1022</v>
      </c>
      <c r="G598" s="10">
        <v>1433.9</v>
      </c>
      <c r="H598" s="10">
        <v>1433.9</v>
      </c>
      <c r="I598" s="10"/>
      <c r="J598" s="10"/>
      <c r="K598" s="10"/>
      <c r="L598" s="10" t="s">
        <v>324</v>
      </c>
      <c r="M598" s="10"/>
    </row>
    <row r="599" ht="26" customHeight="1" spans="1:13">
      <c r="A599" s="10">
        <v>545</v>
      </c>
      <c r="B599" s="14" t="s">
        <v>1023</v>
      </c>
      <c r="C599" s="10" t="s">
        <v>19</v>
      </c>
      <c r="D599" s="10" t="s">
        <v>20</v>
      </c>
      <c r="E599" s="10" t="s">
        <v>832</v>
      </c>
      <c r="F599" s="14" t="s">
        <v>1024</v>
      </c>
      <c r="G599" s="10">
        <v>1457.3</v>
      </c>
      <c r="H599" s="10">
        <v>1457.3</v>
      </c>
      <c r="I599" s="10"/>
      <c r="J599" s="10"/>
      <c r="K599" s="10"/>
      <c r="L599" s="10" t="s">
        <v>324</v>
      </c>
      <c r="M599" s="10"/>
    </row>
    <row r="600" ht="26" customHeight="1" spans="1:13">
      <c r="A600" s="10">
        <v>546</v>
      </c>
      <c r="B600" s="14" t="s">
        <v>1025</v>
      </c>
      <c r="C600" s="10" t="s">
        <v>19</v>
      </c>
      <c r="D600" s="10" t="s">
        <v>20</v>
      </c>
      <c r="E600" s="10" t="s">
        <v>832</v>
      </c>
      <c r="F600" s="14" t="s">
        <v>1026</v>
      </c>
      <c r="G600" s="10">
        <v>1349.4</v>
      </c>
      <c r="H600" s="10">
        <v>1349.4</v>
      </c>
      <c r="I600" s="10"/>
      <c r="J600" s="10"/>
      <c r="K600" s="10"/>
      <c r="L600" s="10" t="s">
        <v>324</v>
      </c>
      <c r="M600" s="10"/>
    </row>
    <row r="601" ht="26" customHeight="1" spans="1:13">
      <c r="A601" s="10">
        <v>547</v>
      </c>
      <c r="B601" s="14" t="s">
        <v>1027</v>
      </c>
      <c r="C601" s="10" t="s">
        <v>19</v>
      </c>
      <c r="D601" s="10" t="s">
        <v>20</v>
      </c>
      <c r="E601" s="10" t="s">
        <v>832</v>
      </c>
      <c r="F601" s="14" t="s">
        <v>1028</v>
      </c>
      <c r="G601" s="10">
        <v>308.1</v>
      </c>
      <c r="H601" s="10">
        <v>308.1</v>
      </c>
      <c r="I601" s="10"/>
      <c r="J601" s="10"/>
      <c r="K601" s="10"/>
      <c r="L601" s="10" t="s">
        <v>324</v>
      </c>
      <c r="M601" s="10"/>
    </row>
    <row r="602" ht="26" customHeight="1" spans="1:13">
      <c r="A602" s="10">
        <v>548</v>
      </c>
      <c r="B602" s="14" t="s">
        <v>1029</v>
      </c>
      <c r="C602" s="10" t="s">
        <v>19</v>
      </c>
      <c r="D602" s="10" t="s">
        <v>20</v>
      </c>
      <c r="E602" s="10" t="s">
        <v>832</v>
      </c>
      <c r="F602" s="14" t="s">
        <v>1030</v>
      </c>
      <c r="G602" s="10">
        <v>1407.9</v>
      </c>
      <c r="H602" s="10">
        <v>1407.9</v>
      </c>
      <c r="I602" s="10"/>
      <c r="J602" s="10"/>
      <c r="K602" s="10"/>
      <c r="L602" s="10" t="s">
        <v>324</v>
      </c>
      <c r="M602" s="10"/>
    </row>
    <row r="603" ht="26" customHeight="1" spans="1:13">
      <c r="A603" s="10">
        <v>549</v>
      </c>
      <c r="B603" s="14" t="s">
        <v>1031</v>
      </c>
      <c r="C603" s="10" t="s">
        <v>19</v>
      </c>
      <c r="D603" s="10" t="s">
        <v>20</v>
      </c>
      <c r="E603" s="10" t="s">
        <v>832</v>
      </c>
      <c r="F603" s="14" t="s">
        <v>1032</v>
      </c>
      <c r="G603" s="10">
        <v>1436.5</v>
      </c>
      <c r="H603" s="10">
        <v>1436.5</v>
      </c>
      <c r="I603" s="10"/>
      <c r="J603" s="10"/>
      <c r="K603" s="10"/>
      <c r="L603" s="10" t="s">
        <v>324</v>
      </c>
      <c r="M603" s="10"/>
    </row>
    <row r="604" ht="26" customHeight="1" spans="1:13">
      <c r="A604" s="10">
        <v>550</v>
      </c>
      <c r="B604" s="14" t="s">
        <v>1033</v>
      </c>
      <c r="C604" s="10" t="s">
        <v>19</v>
      </c>
      <c r="D604" s="10" t="s">
        <v>20</v>
      </c>
      <c r="E604" s="10" t="s">
        <v>832</v>
      </c>
      <c r="F604" s="14" t="s">
        <v>1034</v>
      </c>
      <c r="G604" s="10">
        <v>1900.6</v>
      </c>
      <c r="H604" s="10">
        <v>1900.6</v>
      </c>
      <c r="I604" s="10"/>
      <c r="J604" s="10"/>
      <c r="K604" s="10"/>
      <c r="L604" s="10" t="s">
        <v>324</v>
      </c>
      <c r="M604" s="10"/>
    </row>
    <row r="605" ht="26" customHeight="1" spans="1:13">
      <c r="A605" s="10">
        <v>551</v>
      </c>
      <c r="B605" s="14" t="s">
        <v>1035</v>
      </c>
      <c r="C605" s="10" t="s">
        <v>19</v>
      </c>
      <c r="D605" s="10" t="s">
        <v>20</v>
      </c>
      <c r="E605" s="10" t="s">
        <v>832</v>
      </c>
      <c r="F605" s="14" t="s">
        <v>1036</v>
      </c>
      <c r="G605" s="10">
        <v>1731.6</v>
      </c>
      <c r="H605" s="10">
        <v>1731.6</v>
      </c>
      <c r="I605" s="10"/>
      <c r="J605" s="10"/>
      <c r="K605" s="10"/>
      <c r="L605" s="10" t="s">
        <v>324</v>
      </c>
      <c r="M605" s="10"/>
    </row>
    <row r="606" ht="26" customHeight="1" spans="1:13">
      <c r="A606" s="10">
        <v>552</v>
      </c>
      <c r="B606" s="14" t="s">
        <v>1037</v>
      </c>
      <c r="C606" s="10" t="s">
        <v>19</v>
      </c>
      <c r="D606" s="10" t="s">
        <v>20</v>
      </c>
      <c r="E606" s="10" t="s">
        <v>832</v>
      </c>
      <c r="F606" s="14" t="s">
        <v>1038</v>
      </c>
      <c r="G606" s="10">
        <v>1476.8</v>
      </c>
      <c r="H606" s="10">
        <v>1476.8</v>
      </c>
      <c r="I606" s="10"/>
      <c r="J606" s="10"/>
      <c r="K606" s="10"/>
      <c r="L606" s="10" t="s">
        <v>324</v>
      </c>
      <c r="M606" s="10"/>
    </row>
    <row r="607" ht="26" customHeight="1" spans="1:13">
      <c r="A607" s="10">
        <v>553</v>
      </c>
      <c r="B607" s="14" t="s">
        <v>1039</v>
      </c>
      <c r="C607" s="10" t="s">
        <v>19</v>
      </c>
      <c r="D607" s="10" t="s">
        <v>20</v>
      </c>
      <c r="E607" s="10" t="s">
        <v>832</v>
      </c>
      <c r="F607" s="14" t="s">
        <v>1040</v>
      </c>
      <c r="G607" s="10">
        <v>1268.8</v>
      </c>
      <c r="H607" s="10">
        <v>1268.8</v>
      </c>
      <c r="I607" s="10"/>
      <c r="J607" s="10"/>
      <c r="K607" s="10"/>
      <c r="L607" s="10" t="s">
        <v>324</v>
      </c>
      <c r="M607" s="10"/>
    </row>
    <row r="608" ht="26" customHeight="1" spans="1:13">
      <c r="A608" s="10">
        <v>554</v>
      </c>
      <c r="B608" s="14" t="s">
        <v>1041</v>
      </c>
      <c r="C608" s="10" t="s">
        <v>19</v>
      </c>
      <c r="D608" s="10" t="s">
        <v>20</v>
      </c>
      <c r="E608" s="10" t="s">
        <v>832</v>
      </c>
      <c r="F608" s="14" t="s">
        <v>1042</v>
      </c>
      <c r="G608" s="10">
        <v>1691.3</v>
      </c>
      <c r="H608" s="10">
        <v>1691.3</v>
      </c>
      <c r="I608" s="10"/>
      <c r="J608" s="10"/>
      <c r="K608" s="10"/>
      <c r="L608" s="10" t="s">
        <v>324</v>
      </c>
      <c r="M608" s="10"/>
    </row>
    <row r="609" ht="26" customHeight="1" spans="1:13">
      <c r="A609" s="10">
        <v>555</v>
      </c>
      <c r="B609" s="14" t="s">
        <v>1043</v>
      </c>
      <c r="C609" s="10" t="s">
        <v>19</v>
      </c>
      <c r="D609" s="10" t="s">
        <v>20</v>
      </c>
      <c r="E609" s="10" t="s">
        <v>832</v>
      </c>
      <c r="F609" s="14" t="s">
        <v>1044</v>
      </c>
      <c r="G609" s="10">
        <v>1812.2</v>
      </c>
      <c r="H609" s="10">
        <v>1812.2</v>
      </c>
      <c r="I609" s="10"/>
      <c r="J609" s="10"/>
      <c r="K609" s="10"/>
      <c r="L609" s="10" t="s">
        <v>324</v>
      </c>
      <c r="M609" s="10"/>
    </row>
    <row r="610" ht="26" customHeight="1" spans="1:13">
      <c r="A610" s="10">
        <v>556</v>
      </c>
      <c r="B610" s="14" t="s">
        <v>1045</v>
      </c>
      <c r="C610" s="10" t="s">
        <v>19</v>
      </c>
      <c r="D610" s="10" t="s">
        <v>20</v>
      </c>
      <c r="E610" s="10" t="s">
        <v>832</v>
      </c>
      <c r="F610" s="14" t="s">
        <v>1046</v>
      </c>
      <c r="G610" s="10">
        <v>2216.5</v>
      </c>
      <c r="H610" s="10">
        <v>2216.5</v>
      </c>
      <c r="I610" s="10"/>
      <c r="J610" s="10"/>
      <c r="K610" s="10"/>
      <c r="L610" s="10" t="s">
        <v>324</v>
      </c>
      <c r="M610" s="10"/>
    </row>
    <row r="611" ht="26" customHeight="1" spans="1:13">
      <c r="A611" s="10">
        <v>557</v>
      </c>
      <c r="B611" s="14" t="s">
        <v>1047</v>
      </c>
      <c r="C611" s="10" t="s">
        <v>19</v>
      </c>
      <c r="D611" s="10" t="s">
        <v>20</v>
      </c>
      <c r="E611" s="10" t="s">
        <v>832</v>
      </c>
      <c r="F611" s="14" t="s">
        <v>1048</v>
      </c>
      <c r="G611" s="10">
        <v>277050</v>
      </c>
      <c r="H611" s="10">
        <v>277050</v>
      </c>
      <c r="I611" s="10"/>
      <c r="J611" s="10"/>
      <c r="K611" s="10"/>
      <c r="L611" s="10" t="s">
        <v>324</v>
      </c>
      <c r="M611" s="10"/>
    </row>
    <row r="612" ht="26" customHeight="1" spans="1:13">
      <c r="A612" s="10">
        <v>558</v>
      </c>
      <c r="B612" s="14" t="s">
        <v>1049</v>
      </c>
      <c r="C612" s="10" t="s">
        <v>19</v>
      </c>
      <c r="D612" s="10" t="s">
        <v>20</v>
      </c>
      <c r="E612" s="10" t="s">
        <v>832</v>
      </c>
      <c r="F612" s="14" t="s">
        <v>1050</v>
      </c>
      <c r="G612" s="10">
        <v>122000</v>
      </c>
      <c r="H612" s="10">
        <v>122000</v>
      </c>
      <c r="I612" s="10"/>
      <c r="J612" s="10"/>
      <c r="K612" s="10"/>
      <c r="L612" s="10" t="s">
        <v>324</v>
      </c>
      <c r="M612" s="10"/>
    </row>
    <row r="613" ht="26" customHeight="1" spans="1:13">
      <c r="A613" s="10">
        <v>559</v>
      </c>
      <c r="B613" s="14" t="s">
        <v>1051</v>
      </c>
      <c r="C613" s="10" t="s">
        <v>19</v>
      </c>
      <c r="D613" s="10" t="s">
        <v>20</v>
      </c>
      <c r="E613" s="10" t="s">
        <v>832</v>
      </c>
      <c r="F613" s="14" t="s">
        <v>1052</v>
      </c>
      <c r="G613" s="10">
        <v>60000</v>
      </c>
      <c r="H613" s="10">
        <v>60000</v>
      </c>
      <c r="I613" s="10"/>
      <c r="J613" s="10"/>
      <c r="K613" s="10"/>
      <c r="L613" s="10" t="s">
        <v>324</v>
      </c>
      <c r="M613" s="10"/>
    </row>
    <row r="614" ht="27" customHeight="1" spans="1:13">
      <c r="A614" s="10">
        <v>560</v>
      </c>
      <c r="B614" s="14" t="s">
        <v>1053</v>
      </c>
      <c r="C614" s="10" t="s">
        <v>19</v>
      </c>
      <c r="D614" s="10" t="s">
        <v>20</v>
      </c>
      <c r="E614" s="10" t="s">
        <v>832</v>
      </c>
      <c r="F614" s="14" t="s">
        <v>1054</v>
      </c>
      <c r="G614" s="10">
        <v>37300</v>
      </c>
      <c r="H614" s="10">
        <v>37300</v>
      </c>
      <c r="I614" s="10"/>
      <c r="J614" s="10"/>
      <c r="K614" s="10"/>
      <c r="L614" s="10" t="s">
        <v>324</v>
      </c>
      <c r="M614" s="10"/>
    </row>
    <row r="615" ht="28" customHeight="1" spans="1:13">
      <c r="A615" s="10">
        <v>561</v>
      </c>
      <c r="B615" s="14" t="s">
        <v>1055</v>
      </c>
      <c r="C615" s="10" t="s">
        <v>19</v>
      </c>
      <c r="D615" s="10" t="s">
        <v>20</v>
      </c>
      <c r="E615" s="10" t="s">
        <v>832</v>
      </c>
      <c r="F615" s="14" t="s">
        <v>1054</v>
      </c>
      <c r="G615" s="10">
        <v>24600</v>
      </c>
      <c r="H615" s="10">
        <v>24600</v>
      </c>
      <c r="I615" s="10"/>
      <c r="J615" s="10"/>
      <c r="K615" s="10"/>
      <c r="L615" s="10" t="s">
        <v>324</v>
      </c>
      <c r="M615" s="10"/>
    </row>
    <row r="616" ht="29" customHeight="1" spans="1:13">
      <c r="A616" s="10">
        <v>562</v>
      </c>
      <c r="B616" s="14" t="s">
        <v>1056</v>
      </c>
      <c r="C616" s="10" t="s">
        <v>19</v>
      </c>
      <c r="D616" s="10" t="s">
        <v>20</v>
      </c>
      <c r="E616" s="10" t="s">
        <v>832</v>
      </c>
      <c r="F616" s="14" t="s">
        <v>1054</v>
      </c>
      <c r="G616" s="10">
        <v>31100</v>
      </c>
      <c r="H616" s="10">
        <v>31100</v>
      </c>
      <c r="I616" s="10"/>
      <c r="J616" s="10"/>
      <c r="K616" s="10"/>
      <c r="L616" s="10" t="s">
        <v>324</v>
      </c>
      <c r="M616" s="10"/>
    </row>
    <row r="617" ht="26" customHeight="1" spans="1:13">
      <c r="A617" s="10">
        <v>563</v>
      </c>
      <c r="B617" s="14" t="s">
        <v>1057</v>
      </c>
      <c r="C617" s="10" t="s">
        <v>19</v>
      </c>
      <c r="D617" s="10" t="s">
        <v>20</v>
      </c>
      <c r="E617" s="10" t="s">
        <v>832</v>
      </c>
      <c r="F617" s="14" t="s">
        <v>1058</v>
      </c>
      <c r="G617" s="10">
        <v>230700</v>
      </c>
      <c r="H617" s="10">
        <v>230700</v>
      </c>
      <c r="I617" s="10"/>
      <c r="J617" s="10"/>
      <c r="K617" s="10"/>
      <c r="L617" s="10" t="s">
        <v>324</v>
      </c>
      <c r="M617" s="10"/>
    </row>
    <row r="618" ht="26" customHeight="1" spans="1:13">
      <c r="A618" s="10">
        <v>564</v>
      </c>
      <c r="B618" s="14" t="s">
        <v>1059</v>
      </c>
      <c r="C618" s="10" t="s">
        <v>19</v>
      </c>
      <c r="D618" s="10" t="s">
        <v>20</v>
      </c>
      <c r="E618" s="10" t="s">
        <v>832</v>
      </c>
      <c r="F618" s="14" t="s">
        <v>1058</v>
      </c>
      <c r="G618" s="10">
        <v>126020</v>
      </c>
      <c r="H618" s="10">
        <v>126020</v>
      </c>
      <c r="I618" s="10"/>
      <c r="J618" s="10"/>
      <c r="K618" s="10"/>
      <c r="L618" s="10" t="s">
        <v>324</v>
      </c>
      <c r="M618" s="10"/>
    </row>
    <row r="619" ht="26" customHeight="1" spans="1:13">
      <c r="A619" s="10">
        <v>565</v>
      </c>
      <c r="B619" s="14" t="s">
        <v>1060</v>
      </c>
      <c r="C619" s="10" t="s">
        <v>19</v>
      </c>
      <c r="D619" s="10" t="s">
        <v>20</v>
      </c>
      <c r="E619" s="10" t="s">
        <v>832</v>
      </c>
      <c r="F619" s="14" t="s">
        <v>1058</v>
      </c>
      <c r="G619" s="10">
        <v>122900</v>
      </c>
      <c r="H619" s="10">
        <v>122900</v>
      </c>
      <c r="I619" s="10"/>
      <c r="J619" s="10"/>
      <c r="K619" s="10"/>
      <c r="L619" s="10" t="s">
        <v>324</v>
      </c>
      <c r="M619" s="10"/>
    </row>
    <row r="620" ht="26" customHeight="1" spans="1:13">
      <c r="A620" s="10">
        <v>566</v>
      </c>
      <c r="B620" s="14" t="s">
        <v>1061</v>
      </c>
      <c r="C620" s="10" t="s">
        <v>19</v>
      </c>
      <c r="D620" s="10" t="s">
        <v>20</v>
      </c>
      <c r="E620" s="10" t="s">
        <v>832</v>
      </c>
      <c r="F620" s="14" t="s">
        <v>1058</v>
      </c>
      <c r="G620" s="10">
        <v>27546</v>
      </c>
      <c r="H620" s="10">
        <v>27546</v>
      </c>
      <c r="I620" s="10"/>
      <c r="J620" s="10"/>
      <c r="K620" s="10"/>
      <c r="L620" s="10" t="s">
        <v>324</v>
      </c>
      <c r="M620" s="10"/>
    </row>
    <row r="621" ht="26" customHeight="1" spans="1:13">
      <c r="A621" s="10">
        <v>567</v>
      </c>
      <c r="B621" s="14" t="s">
        <v>1062</v>
      </c>
      <c r="C621" s="10" t="s">
        <v>19</v>
      </c>
      <c r="D621" s="10" t="s">
        <v>20</v>
      </c>
      <c r="E621" s="10" t="s">
        <v>832</v>
      </c>
      <c r="F621" s="14" t="s">
        <v>1058</v>
      </c>
      <c r="G621" s="10">
        <v>82420</v>
      </c>
      <c r="H621" s="10">
        <v>82420</v>
      </c>
      <c r="I621" s="10"/>
      <c r="J621" s="10"/>
      <c r="K621" s="10"/>
      <c r="L621" s="10" t="s">
        <v>324</v>
      </c>
      <c r="M621" s="10"/>
    </row>
    <row r="622" ht="26" customHeight="1" spans="1:13">
      <c r="A622" s="10">
        <v>568</v>
      </c>
      <c r="B622" s="14" t="s">
        <v>1063</v>
      </c>
      <c r="C622" s="10" t="s">
        <v>19</v>
      </c>
      <c r="D622" s="10" t="s">
        <v>20</v>
      </c>
      <c r="E622" s="10" t="s">
        <v>832</v>
      </c>
      <c r="F622" s="14" t="s">
        <v>1058</v>
      </c>
      <c r="G622" s="10">
        <v>23620</v>
      </c>
      <c r="H622" s="10">
        <v>23620</v>
      </c>
      <c r="I622" s="10"/>
      <c r="J622" s="10"/>
      <c r="K622" s="10"/>
      <c r="L622" s="10" t="s">
        <v>324</v>
      </c>
      <c r="M622" s="10"/>
    </row>
    <row r="623" ht="26" customHeight="1" spans="1:13">
      <c r="A623" s="10">
        <v>569</v>
      </c>
      <c r="B623" s="14" t="s">
        <v>1064</v>
      </c>
      <c r="C623" s="10" t="s">
        <v>19</v>
      </c>
      <c r="D623" s="10" t="s">
        <v>20</v>
      </c>
      <c r="E623" s="10" t="s">
        <v>832</v>
      </c>
      <c r="F623" s="14" t="s">
        <v>1058</v>
      </c>
      <c r="G623" s="10">
        <v>21400</v>
      </c>
      <c r="H623" s="10">
        <v>21400</v>
      </c>
      <c r="I623" s="10"/>
      <c r="J623" s="10"/>
      <c r="K623" s="10"/>
      <c r="L623" s="10" t="s">
        <v>324</v>
      </c>
      <c r="M623" s="10"/>
    </row>
    <row r="624" ht="26" customHeight="1" spans="1:13">
      <c r="A624" s="10">
        <v>570</v>
      </c>
      <c r="B624" s="14" t="s">
        <v>1065</v>
      </c>
      <c r="C624" s="10" t="s">
        <v>19</v>
      </c>
      <c r="D624" s="10" t="s">
        <v>20</v>
      </c>
      <c r="E624" s="10" t="s">
        <v>832</v>
      </c>
      <c r="F624" s="14" t="s">
        <v>1058</v>
      </c>
      <c r="G624" s="10">
        <v>60092</v>
      </c>
      <c r="H624" s="10">
        <v>60092</v>
      </c>
      <c r="I624" s="10"/>
      <c r="J624" s="10"/>
      <c r="K624" s="10"/>
      <c r="L624" s="10" t="s">
        <v>324</v>
      </c>
      <c r="M624" s="10"/>
    </row>
    <row r="625" ht="26" customHeight="1" spans="1:13">
      <c r="A625" s="10">
        <v>571</v>
      </c>
      <c r="B625" s="14" t="s">
        <v>1066</v>
      </c>
      <c r="C625" s="10" t="s">
        <v>19</v>
      </c>
      <c r="D625" s="10" t="s">
        <v>20</v>
      </c>
      <c r="E625" s="10" t="s">
        <v>832</v>
      </c>
      <c r="F625" s="14" t="s">
        <v>1058</v>
      </c>
      <c r="G625" s="10">
        <v>47880</v>
      </c>
      <c r="H625" s="10">
        <v>47880</v>
      </c>
      <c r="I625" s="10"/>
      <c r="J625" s="10"/>
      <c r="K625" s="10"/>
      <c r="L625" s="10" t="s">
        <v>324</v>
      </c>
      <c r="M625" s="10"/>
    </row>
    <row r="626" ht="26" customHeight="1" spans="1:13">
      <c r="A626" s="10">
        <v>572</v>
      </c>
      <c r="B626" s="14" t="s">
        <v>1067</v>
      </c>
      <c r="C626" s="10" t="s">
        <v>19</v>
      </c>
      <c r="D626" s="10" t="s">
        <v>20</v>
      </c>
      <c r="E626" s="10" t="s">
        <v>832</v>
      </c>
      <c r="F626" s="14" t="s">
        <v>1058</v>
      </c>
      <c r="G626" s="10">
        <v>25500</v>
      </c>
      <c r="H626" s="10">
        <v>25500</v>
      </c>
      <c r="I626" s="10"/>
      <c r="J626" s="10"/>
      <c r="K626" s="10"/>
      <c r="L626" s="10" t="s">
        <v>324</v>
      </c>
      <c r="M626" s="10"/>
    </row>
    <row r="627" ht="26" customHeight="1" spans="1:13">
      <c r="A627" s="10">
        <v>573</v>
      </c>
      <c r="B627" s="14" t="s">
        <v>1068</v>
      </c>
      <c r="C627" s="10" t="s">
        <v>19</v>
      </c>
      <c r="D627" s="10" t="s">
        <v>20</v>
      </c>
      <c r="E627" s="10" t="s">
        <v>832</v>
      </c>
      <c r="F627" s="14" t="s">
        <v>1058</v>
      </c>
      <c r="G627" s="10">
        <v>30400</v>
      </c>
      <c r="H627" s="10">
        <v>30400</v>
      </c>
      <c r="I627" s="10"/>
      <c r="J627" s="10"/>
      <c r="K627" s="10"/>
      <c r="L627" s="10" t="s">
        <v>324</v>
      </c>
      <c r="M627" s="10"/>
    </row>
    <row r="628" ht="26" customHeight="1" spans="1:13">
      <c r="A628" s="10">
        <v>574</v>
      </c>
      <c r="B628" s="14" t="s">
        <v>1069</v>
      </c>
      <c r="C628" s="10" t="s">
        <v>19</v>
      </c>
      <c r="D628" s="10" t="s">
        <v>20</v>
      </c>
      <c r="E628" s="10" t="s">
        <v>832</v>
      </c>
      <c r="F628" s="14" t="s">
        <v>1058</v>
      </c>
      <c r="G628" s="10">
        <v>33000</v>
      </c>
      <c r="H628" s="10">
        <v>33000</v>
      </c>
      <c r="I628" s="10"/>
      <c r="J628" s="10"/>
      <c r="K628" s="10"/>
      <c r="L628" s="10" t="s">
        <v>324</v>
      </c>
      <c r="M628" s="10"/>
    </row>
    <row r="629" ht="26" customHeight="1" spans="1:13">
      <c r="A629" s="10">
        <v>575</v>
      </c>
      <c r="B629" s="14" t="s">
        <v>1070</v>
      </c>
      <c r="C629" s="10" t="s">
        <v>19</v>
      </c>
      <c r="D629" s="10" t="s">
        <v>20</v>
      </c>
      <c r="E629" s="10" t="s">
        <v>832</v>
      </c>
      <c r="F629" s="14" t="s">
        <v>1058</v>
      </c>
      <c r="G629" s="10">
        <v>31600</v>
      </c>
      <c r="H629" s="10">
        <v>31600</v>
      </c>
      <c r="I629" s="10"/>
      <c r="J629" s="10"/>
      <c r="K629" s="10"/>
      <c r="L629" s="10" t="s">
        <v>324</v>
      </c>
      <c r="M629" s="10"/>
    </row>
    <row r="630" ht="26" customHeight="1" spans="1:13">
      <c r="A630" s="10">
        <v>576</v>
      </c>
      <c r="B630" s="14" t="s">
        <v>1071</v>
      </c>
      <c r="C630" s="10" t="s">
        <v>19</v>
      </c>
      <c r="D630" s="10" t="s">
        <v>20</v>
      </c>
      <c r="E630" s="10" t="s">
        <v>832</v>
      </c>
      <c r="F630" s="14" t="s">
        <v>1058</v>
      </c>
      <c r="G630" s="10">
        <v>32400</v>
      </c>
      <c r="H630" s="10">
        <v>32400</v>
      </c>
      <c r="I630" s="10"/>
      <c r="J630" s="10"/>
      <c r="K630" s="10"/>
      <c r="L630" s="10" t="s">
        <v>324</v>
      </c>
      <c r="M630" s="10"/>
    </row>
    <row r="631" ht="26" customHeight="1" spans="1:13">
      <c r="A631" s="10">
        <v>577</v>
      </c>
      <c r="B631" s="14" t="s">
        <v>1072</v>
      </c>
      <c r="C631" s="10" t="s">
        <v>19</v>
      </c>
      <c r="D631" s="10" t="s">
        <v>20</v>
      </c>
      <c r="E631" s="10" t="s">
        <v>832</v>
      </c>
      <c r="F631" s="14" t="s">
        <v>1058</v>
      </c>
      <c r="G631" s="10">
        <v>40800</v>
      </c>
      <c r="H631" s="10">
        <v>40800</v>
      </c>
      <c r="I631" s="10"/>
      <c r="J631" s="10"/>
      <c r="K631" s="10"/>
      <c r="L631" s="10" t="s">
        <v>324</v>
      </c>
      <c r="M631" s="10"/>
    </row>
    <row r="632" ht="26" customHeight="1" spans="1:13">
      <c r="A632" s="10">
        <v>578</v>
      </c>
      <c r="B632" s="14" t="s">
        <v>1073</v>
      </c>
      <c r="C632" s="10" t="s">
        <v>19</v>
      </c>
      <c r="D632" s="10" t="s">
        <v>20</v>
      </c>
      <c r="E632" s="10" t="s">
        <v>832</v>
      </c>
      <c r="F632" s="14" t="s">
        <v>1058</v>
      </c>
      <c r="G632" s="10">
        <v>21520</v>
      </c>
      <c r="H632" s="10">
        <v>21520</v>
      </c>
      <c r="I632" s="10"/>
      <c r="J632" s="10"/>
      <c r="K632" s="10"/>
      <c r="L632" s="10" t="s">
        <v>324</v>
      </c>
      <c r="M632" s="10"/>
    </row>
    <row r="633" ht="26" customHeight="1" spans="1:13">
      <c r="A633" s="10">
        <v>579</v>
      </c>
      <c r="B633" s="14" t="s">
        <v>1074</v>
      </c>
      <c r="C633" s="10" t="s">
        <v>19</v>
      </c>
      <c r="D633" s="10" t="s">
        <v>20</v>
      </c>
      <c r="E633" s="10" t="s">
        <v>832</v>
      </c>
      <c r="F633" s="14" t="s">
        <v>1058</v>
      </c>
      <c r="G633" s="10">
        <v>22432</v>
      </c>
      <c r="H633" s="10">
        <v>22432</v>
      </c>
      <c r="I633" s="10"/>
      <c r="J633" s="10"/>
      <c r="K633" s="10"/>
      <c r="L633" s="10" t="s">
        <v>324</v>
      </c>
      <c r="M633" s="10"/>
    </row>
    <row r="634" ht="26" customHeight="1" spans="1:13">
      <c r="A634" s="10">
        <v>580</v>
      </c>
      <c r="B634" s="14" t="s">
        <v>1075</v>
      </c>
      <c r="C634" s="10" t="s">
        <v>19</v>
      </c>
      <c r="D634" s="10" t="s">
        <v>20</v>
      </c>
      <c r="E634" s="10" t="s">
        <v>832</v>
      </c>
      <c r="F634" s="14" t="s">
        <v>1058</v>
      </c>
      <c r="G634" s="10">
        <v>23000</v>
      </c>
      <c r="H634" s="10">
        <v>23000</v>
      </c>
      <c r="I634" s="10"/>
      <c r="J634" s="10"/>
      <c r="K634" s="10"/>
      <c r="L634" s="10" t="s">
        <v>324</v>
      </c>
      <c r="M634" s="10"/>
    </row>
    <row r="635" ht="26" customHeight="1" spans="1:13">
      <c r="A635" s="10">
        <v>581</v>
      </c>
      <c r="B635" s="14" t="s">
        <v>1076</v>
      </c>
      <c r="C635" s="10" t="s">
        <v>19</v>
      </c>
      <c r="D635" s="10" t="s">
        <v>20</v>
      </c>
      <c r="E635" s="10" t="s">
        <v>832</v>
      </c>
      <c r="F635" s="14" t="s">
        <v>1058</v>
      </c>
      <c r="G635" s="10">
        <v>64000</v>
      </c>
      <c r="H635" s="10">
        <v>64000</v>
      </c>
      <c r="I635" s="10"/>
      <c r="J635" s="10"/>
      <c r="K635" s="10"/>
      <c r="L635" s="10" t="s">
        <v>324</v>
      </c>
      <c r="M635" s="10"/>
    </row>
    <row r="636" ht="26" customHeight="1" spans="1:13">
      <c r="A636" s="10">
        <v>582</v>
      </c>
      <c r="B636" s="14" t="s">
        <v>1077</v>
      </c>
      <c r="C636" s="10" t="s">
        <v>19</v>
      </c>
      <c r="D636" s="10" t="s">
        <v>20</v>
      </c>
      <c r="E636" s="10" t="s">
        <v>832</v>
      </c>
      <c r="F636" s="14" t="s">
        <v>1058</v>
      </c>
      <c r="G636" s="10">
        <v>20480</v>
      </c>
      <c r="H636" s="10">
        <v>20480</v>
      </c>
      <c r="I636" s="10"/>
      <c r="J636" s="10"/>
      <c r="K636" s="10"/>
      <c r="L636" s="10" t="s">
        <v>324</v>
      </c>
      <c r="M636" s="10"/>
    </row>
    <row r="637" ht="26" customHeight="1" spans="1:13">
      <c r="A637" s="10">
        <v>583</v>
      </c>
      <c r="B637" s="14" t="s">
        <v>1078</v>
      </c>
      <c r="C637" s="10" t="s">
        <v>19</v>
      </c>
      <c r="D637" s="10" t="s">
        <v>20</v>
      </c>
      <c r="E637" s="10" t="s">
        <v>832</v>
      </c>
      <c r="F637" s="14" t="s">
        <v>1058</v>
      </c>
      <c r="G637" s="10">
        <v>44020</v>
      </c>
      <c r="H637" s="10">
        <v>44020</v>
      </c>
      <c r="I637" s="10"/>
      <c r="J637" s="10"/>
      <c r="K637" s="10"/>
      <c r="L637" s="10" t="s">
        <v>324</v>
      </c>
      <c r="M637" s="10"/>
    </row>
    <row r="638" ht="26" customHeight="1" spans="1:13">
      <c r="A638" s="10">
        <v>584</v>
      </c>
      <c r="B638" s="14" t="s">
        <v>1079</v>
      </c>
      <c r="C638" s="10" t="s">
        <v>19</v>
      </c>
      <c r="D638" s="10" t="s">
        <v>20</v>
      </c>
      <c r="E638" s="10" t="s">
        <v>832</v>
      </c>
      <c r="F638" s="14" t="s">
        <v>1058</v>
      </c>
      <c r="G638" s="10">
        <v>45648</v>
      </c>
      <c r="H638" s="10">
        <v>45648</v>
      </c>
      <c r="I638" s="10"/>
      <c r="J638" s="10"/>
      <c r="K638" s="10"/>
      <c r="L638" s="10" t="s">
        <v>324</v>
      </c>
      <c r="M638" s="10"/>
    </row>
    <row r="639" ht="26" customHeight="1" spans="1:13">
      <c r="A639" s="10">
        <v>585</v>
      </c>
      <c r="B639" s="14" t="s">
        <v>1080</v>
      </c>
      <c r="C639" s="10" t="s">
        <v>19</v>
      </c>
      <c r="D639" s="10" t="s">
        <v>20</v>
      </c>
      <c r="E639" s="10" t="s">
        <v>832</v>
      </c>
      <c r="F639" s="14" t="s">
        <v>1058</v>
      </c>
      <c r="G639" s="10">
        <v>26484</v>
      </c>
      <c r="H639" s="10">
        <v>26484</v>
      </c>
      <c r="I639" s="10"/>
      <c r="J639" s="10"/>
      <c r="K639" s="10"/>
      <c r="L639" s="10" t="s">
        <v>324</v>
      </c>
      <c r="M639" s="10"/>
    </row>
    <row r="640" ht="26" customHeight="1" spans="1:13">
      <c r="A640" s="10">
        <v>586</v>
      </c>
      <c r="B640" s="14" t="s">
        <v>1081</v>
      </c>
      <c r="C640" s="10" t="s">
        <v>19</v>
      </c>
      <c r="D640" s="10" t="s">
        <v>20</v>
      </c>
      <c r="E640" s="10" t="s">
        <v>832</v>
      </c>
      <c r="F640" s="14" t="s">
        <v>1058</v>
      </c>
      <c r="G640" s="10">
        <v>62000</v>
      </c>
      <c r="H640" s="10">
        <v>62000</v>
      </c>
      <c r="I640" s="10"/>
      <c r="J640" s="10"/>
      <c r="K640" s="10"/>
      <c r="L640" s="10" t="s">
        <v>324</v>
      </c>
      <c r="M640" s="10"/>
    </row>
    <row r="641" ht="26" customHeight="1" spans="1:13">
      <c r="A641" s="10">
        <v>587</v>
      </c>
      <c r="B641" s="14" t="s">
        <v>1082</v>
      </c>
      <c r="C641" s="10" t="s">
        <v>19</v>
      </c>
      <c r="D641" s="10" t="s">
        <v>20</v>
      </c>
      <c r="E641" s="10" t="s">
        <v>832</v>
      </c>
      <c r="F641" s="14" t="s">
        <v>1058</v>
      </c>
      <c r="G641" s="10">
        <v>23400</v>
      </c>
      <c r="H641" s="10">
        <v>23400</v>
      </c>
      <c r="I641" s="10"/>
      <c r="J641" s="10"/>
      <c r="K641" s="10"/>
      <c r="L641" s="10" t="s">
        <v>324</v>
      </c>
      <c r="M641" s="10"/>
    </row>
    <row r="642" ht="26" customHeight="1" spans="1:13">
      <c r="A642" s="10">
        <v>588</v>
      </c>
      <c r="B642" s="14" t="s">
        <v>1083</v>
      </c>
      <c r="C642" s="10" t="s">
        <v>19</v>
      </c>
      <c r="D642" s="10" t="s">
        <v>20</v>
      </c>
      <c r="E642" s="10" t="s">
        <v>832</v>
      </c>
      <c r="F642" s="14" t="s">
        <v>1058</v>
      </c>
      <c r="G642" s="10">
        <v>57360</v>
      </c>
      <c r="H642" s="10">
        <v>57360</v>
      </c>
      <c r="I642" s="10"/>
      <c r="J642" s="10"/>
      <c r="K642" s="10"/>
      <c r="L642" s="10" t="s">
        <v>324</v>
      </c>
      <c r="M642" s="10"/>
    </row>
    <row r="643" ht="26" customHeight="1" spans="1:13">
      <c r="A643" s="10">
        <v>589</v>
      </c>
      <c r="B643" s="14" t="s">
        <v>1084</v>
      </c>
      <c r="C643" s="10" t="s">
        <v>19</v>
      </c>
      <c r="D643" s="10" t="s">
        <v>20</v>
      </c>
      <c r="E643" s="10" t="s">
        <v>832</v>
      </c>
      <c r="F643" s="14" t="s">
        <v>1058</v>
      </c>
      <c r="G643" s="10">
        <v>21776</v>
      </c>
      <c r="H643" s="10">
        <v>21776</v>
      </c>
      <c r="I643" s="10"/>
      <c r="J643" s="10"/>
      <c r="K643" s="10"/>
      <c r="L643" s="10" t="s">
        <v>324</v>
      </c>
      <c r="M643" s="10"/>
    </row>
    <row r="644" ht="26" customHeight="1" spans="1:13">
      <c r="A644" s="10">
        <v>590</v>
      </c>
      <c r="B644" s="14" t="s">
        <v>1085</v>
      </c>
      <c r="C644" s="10" t="s">
        <v>19</v>
      </c>
      <c r="D644" s="10" t="s">
        <v>20</v>
      </c>
      <c r="E644" s="10" t="s">
        <v>832</v>
      </c>
      <c r="F644" s="14" t="s">
        <v>1086</v>
      </c>
      <c r="G644" s="10">
        <v>42000</v>
      </c>
      <c r="H644" s="10">
        <v>42000</v>
      </c>
      <c r="I644" s="10"/>
      <c r="J644" s="10"/>
      <c r="K644" s="10"/>
      <c r="L644" s="10" t="s">
        <v>324</v>
      </c>
      <c r="M644" s="10"/>
    </row>
    <row r="645" ht="26" customHeight="1" spans="1:13">
      <c r="A645" s="10">
        <v>591</v>
      </c>
      <c r="B645" s="14" t="s">
        <v>1087</v>
      </c>
      <c r="C645" s="10" t="s">
        <v>19</v>
      </c>
      <c r="D645" s="10" t="s">
        <v>20</v>
      </c>
      <c r="E645" s="10" t="s">
        <v>832</v>
      </c>
      <c r="F645" s="14" t="s">
        <v>1086</v>
      </c>
      <c r="G645" s="10">
        <v>21000</v>
      </c>
      <c r="H645" s="10">
        <v>21000</v>
      </c>
      <c r="I645" s="10"/>
      <c r="J645" s="10"/>
      <c r="K645" s="10"/>
      <c r="L645" s="10" t="s">
        <v>324</v>
      </c>
      <c r="M645" s="10"/>
    </row>
    <row r="646" ht="26" customHeight="1" spans="1:13">
      <c r="A646" s="10">
        <v>592</v>
      </c>
      <c r="B646" s="14" t="s">
        <v>1088</v>
      </c>
      <c r="C646" s="10" t="s">
        <v>19</v>
      </c>
      <c r="D646" s="10" t="s">
        <v>20</v>
      </c>
      <c r="E646" s="10" t="s">
        <v>832</v>
      </c>
      <c r="F646" s="14" t="s">
        <v>1086</v>
      </c>
      <c r="G646" s="10">
        <v>25500</v>
      </c>
      <c r="H646" s="10">
        <v>25500</v>
      </c>
      <c r="I646" s="10"/>
      <c r="J646" s="10"/>
      <c r="K646" s="10"/>
      <c r="L646" s="10" t="s">
        <v>324</v>
      </c>
      <c r="M646" s="10"/>
    </row>
    <row r="647" ht="26" customHeight="1" spans="1:13">
      <c r="A647" s="10">
        <v>593</v>
      </c>
      <c r="B647" s="14" t="s">
        <v>1089</v>
      </c>
      <c r="C647" s="10" t="s">
        <v>19</v>
      </c>
      <c r="D647" s="10" t="s">
        <v>20</v>
      </c>
      <c r="E647" s="10" t="s">
        <v>832</v>
      </c>
      <c r="F647" s="14" t="s">
        <v>1086</v>
      </c>
      <c r="G647" s="10">
        <v>15000</v>
      </c>
      <c r="H647" s="10">
        <v>15000</v>
      </c>
      <c r="I647" s="10"/>
      <c r="J647" s="10"/>
      <c r="K647" s="10"/>
      <c r="L647" s="10" t="s">
        <v>324</v>
      </c>
      <c r="M647" s="10"/>
    </row>
    <row r="648" ht="26" customHeight="1" spans="1:13">
      <c r="A648" s="10">
        <v>594</v>
      </c>
      <c r="B648" s="14" t="s">
        <v>1090</v>
      </c>
      <c r="C648" s="10" t="s">
        <v>19</v>
      </c>
      <c r="D648" s="10" t="s">
        <v>20</v>
      </c>
      <c r="E648" s="10" t="s">
        <v>832</v>
      </c>
      <c r="F648" s="14" t="s">
        <v>1086</v>
      </c>
      <c r="G648" s="10">
        <v>12000</v>
      </c>
      <c r="H648" s="10">
        <v>12000</v>
      </c>
      <c r="I648" s="10"/>
      <c r="J648" s="10"/>
      <c r="K648" s="10"/>
      <c r="L648" s="10" t="s">
        <v>324</v>
      </c>
      <c r="M648" s="10"/>
    </row>
    <row r="649" ht="26" customHeight="1" spans="1:13">
      <c r="A649" s="10">
        <v>595</v>
      </c>
      <c r="B649" s="14" t="s">
        <v>1091</v>
      </c>
      <c r="C649" s="10" t="s">
        <v>19</v>
      </c>
      <c r="D649" s="10" t="s">
        <v>20</v>
      </c>
      <c r="E649" s="10" t="s">
        <v>832</v>
      </c>
      <c r="F649" s="14" t="s">
        <v>1086</v>
      </c>
      <c r="G649" s="10">
        <v>12000</v>
      </c>
      <c r="H649" s="10">
        <v>12000</v>
      </c>
      <c r="I649" s="10"/>
      <c r="J649" s="10"/>
      <c r="K649" s="10"/>
      <c r="L649" s="10" t="s">
        <v>324</v>
      </c>
      <c r="M649" s="10"/>
    </row>
    <row r="650" ht="26" customHeight="1" spans="1:13">
      <c r="A650" s="10">
        <v>596</v>
      </c>
      <c r="B650" s="14" t="s">
        <v>1092</v>
      </c>
      <c r="C650" s="10" t="s">
        <v>19</v>
      </c>
      <c r="D650" s="10" t="s">
        <v>20</v>
      </c>
      <c r="E650" s="10" t="s">
        <v>832</v>
      </c>
      <c r="F650" s="14" t="s">
        <v>1086</v>
      </c>
      <c r="G650" s="10">
        <v>18000</v>
      </c>
      <c r="H650" s="10">
        <v>18000</v>
      </c>
      <c r="I650" s="10"/>
      <c r="J650" s="10"/>
      <c r="K650" s="10"/>
      <c r="L650" s="10" t="s">
        <v>324</v>
      </c>
      <c r="M650" s="10"/>
    </row>
    <row r="651" ht="26" customHeight="1" spans="1:13">
      <c r="A651" s="10">
        <v>597</v>
      </c>
      <c r="B651" s="14" t="s">
        <v>1093</v>
      </c>
      <c r="C651" s="10" t="s">
        <v>19</v>
      </c>
      <c r="D651" s="10" t="s">
        <v>20</v>
      </c>
      <c r="E651" s="10" t="s">
        <v>832</v>
      </c>
      <c r="F651" s="14" t="s">
        <v>1086</v>
      </c>
      <c r="G651" s="10">
        <v>10500</v>
      </c>
      <c r="H651" s="10">
        <v>10500</v>
      </c>
      <c r="I651" s="10"/>
      <c r="J651" s="10"/>
      <c r="K651" s="10"/>
      <c r="L651" s="10" t="s">
        <v>324</v>
      </c>
      <c r="M651" s="10"/>
    </row>
    <row r="652" ht="26" customHeight="1" spans="1:13">
      <c r="A652" s="10">
        <v>598</v>
      </c>
      <c r="B652" s="14" t="s">
        <v>1094</v>
      </c>
      <c r="C652" s="10" t="s">
        <v>19</v>
      </c>
      <c r="D652" s="10" t="s">
        <v>20</v>
      </c>
      <c r="E652" s="10" t="s">
        <v>832</v>
      </c>
      <c r="F652" s="14" t="s">
        <v>1086</v>
      </c>
      <c r="G652" s="10">
        <v>16500</v>
      </c>
      <c r="H652" s="10">
        <v>16500</v>
      </c>
      <c r="I652" s="10"/>
      <c r="J652" s="10"/>
      <c r="K652" s="10"/>
      <c r="L652" s="10" t="s">
        <v>324</v>
      </c>
      <c r="M652" s="10"/>
    </row>
    <row r="653" ht="26" customHeight="1" spans="1:13">
      <c r="A653" s="10">
        <v>599</v>
      </c>
      <c r="B653" s="14" t="s">
        <v>1095</v>
      </c>
      <c r="C653" s="10" t="s">
        <v>19</v>
      </c>
      <c r="D653" s="10" t="s">
        <v>20</v>
      </c>
      <c r="E653" s="10" t="s">
        <v>832</v>
      </c>
      <c r="F653" s="14" t="s">
        <v>1086</v>
      </c>
      <c r="G653" s="10">
        <v>12000</v>
      </c>
      <c r="H653" s="10">
        <v>12000</v>
      </c>
      <c r="I653" s="10"/>
      <c r="J653" s="10"/>
      <c r="K653" s="10"/>
      <c r="L653" s="10" t="s">
        <v>324</v>
      </c>
      <c r="M653" s="10"/>
    </row>
    <row r="654" ht="26" customHeight="1" spans="1:13">
      <c r="A654" s="10">
        <v>600</v>
      </c>
      <c r="B654" s="14" t="s">
        <v>1096</v>
      </c>
      <c r="C654" s="10" t="s">
        <v>19</v>
      </c>
      <c r="D654" s="10" t="s">
        <v>20</v>
      </c>
      <c r="E654" s="10" t="s">
        <v>832</v>
      </c>
      <c r="F654" s="14" t="s">
        <v>1086</v>
      </c>
      <c r="G654" s="10">
        <v>13500</v>
      </c>
      <c r="H654" s="10">
        <v>13500</v>
      </c>
      <c r="I654" s="10"/>
      <c r="J654" s="10"/>
      <c r="K654" s="10"/>
      <c r="L654" s="10" t="s">
        <v>324</v>
      </c>
      <c r="M654" s="10"/>
    </row>
    <row r="655" ht="34" customHeight="1" spans="1:13">
      <c r="A655" s="10">
        <v>601</v>
      </c>
      <c r="B655" s="14" t="s">
        <v>1097</v>
      </c>
      <c r="C655" s="10" t="s">
        <v>19</v>
      </c>
      <c r="D655" s="10" t="s">
        <v>20</v>
      </c>
      <c r="E655" s="10" t="s">
        <v>120</v>
      </c>
      <c r="F655" s="14" t="s">
        <v>1098</v>
      </c>
      <c r="G655" s="10">
        <v>5000</v>
      </c>
      <c r="H655" s="10">
        <v>5000</v>
      </c>
      <c r="I655" s="10"/>
      <c r="J655" s="10"/>
      <c r="K655" s="10"/>
      <c r="L655" s="10" t="s">
        <v>536</v>
      </c>
      <c r="M655" s="10" t="s">
        <v>1099</v>
      </c>
    </row>
    <row r="656" spans="1:13">
      <c r="A656" s="10"/>
      <c r="B656" s="14" t="s">
        <v>1100</v>
      </c>
      <c r="C656" s="10"/>
      <c r="D656" s="10"/>
      <c r="E656" s="10"/>
      <c r="F656" s="14" t="s">
        <v>59</v>
      </c>
      <c r="G656" s="10">
        <f t="shared" ref="G656:K656" si="26">SUM(G657:G658)</f>
        <v>49507.3</v>
      </c>
      <c r="H656" s="10">
        <f t="shared" si="26"/>
        <v>49507.3</v>
      </c>
      <c r="I656" s="10">
        <f t="shared" si="26"/>
        <v>0</v>
      </c>
      <c r="J656" s="10">
        <f t="shared" si="26"/>
        <v>0</v>
      </c>
      <c r="K656" s="10">
        <f t="shared" si="26"/>
        <v>0</v>
      </c>
      <c r="L656" s="10"/>
      <c r="M656" s="10"/>
    </row>
    <row r="657" ht="26" customHeight="1" spans="1:13">
      <c r="A657" s="10">
        <v>602</v>
      </c>
      <c r="B657" s="14" t="s">
        <v>1101</v>
      </c>
      <c r="C657" s="10" t="s">
        <v>19</v>
      </c>
      <c r="D657" s="10" t="s">
        <v>20</v>
      </c>
      <c r="E657" s="10" t="s">
        <v>832</v>
      </c>
      <c r="F657" s="14" t="s">
        <v>1086</v>
      </c>
      <c r="G657" s="10">
        <v>4528</v>
      </c>
      <c r="H657" s="10">
        <v>4528</v>
      </c>
      <c r="I657" s="10"/>
      <c r="J657" s="10"/>
      <c r="K657" s="10"/>
      <c r="L657" s="10" t="s">
        <v>324</v>
      </c>
      <c r="M657" s="10"/>
    </row>
    <row r="658" ht="26" customHeight="1" spans="1:13">
      <c r="A658" s="10">
        <v>603</v>
      </c>
      <c r="B658" s="14" t="s">
        <v>1102</v>
      </c>
      <c r="C658" s="10" t="s">
        <v>19</v>
      </c>
      <c r="D658" s="10" t="s">
        <v>20</v>
      </c>
      <c r="E658" s="10" t="s">
        <v>832</v>
      </c>
      <c r="F658" s="14" t="s">
        <v>1086</v>
      </c>
      <c r="G658" s="10">
        <v>44979.3</v>
      </c>
      <c r="H658" s="10">
        <v>44979.3</v>
      </c>
      <c r="I658" s="10"/>
      <c r="J658" s="10"/>
      <c r="K658" s="10"/>
      <c r="L658" s="10" t="s">
        <v>324</v>
      </c>
      <c r="M658" s="10"/>
    </row>
    <row r="659" spans="1:13">
      <c r="A659" s="10"/>
      <c r="B659" s="14" t="s">
        <v>1103</v>
      </c>
      <c r="C659" s="10"/>
      <c r="D659" s="10"/>
      <c r="E659" s="10"/>
      <c r="F659" s="14"/>
      <c r="G659" s="10">
        <f t="shared" ref="G659:K659" si="27">SUM(G660:G675)</f>
        <v>23443.76</v>
      </c>
      <c r="H659" s="10">
        <f t="shared" si="27"/>
        <v>18774.76</v>
      </c>
      <c r="I659" s="10">
        <f t="shared" si="27"/>
        <v>0</v>
      </c>
      <c r="J659" s="10">
        <f t="shared" si="27"/>
        <v>4669</v>
      </c>
      <c r="K659" s="10">
        <f t="shared" si="27"/>
        <v>0</v>
      </c>
      <c r="L659" s="10"/>
      <c r="M659" s="10"/>
    </row>
    <row r="660" ht="26" customHeight="1" spans="1:13">
      <c r="A660" s="10">
        <v>604</v>
      </c>
      <c r="B660" s="14" t="s">
        <v>1104</v>
      </c>
      <c r="C660" s="10" t="s">
        <v>19</v>
      </c>
      <c r="D660" s="10" t="s">
        <v>1105</v>
      </c>
      <c r="E660" s="10" t="s">
        <v>152</v>
      </c>
      <c r="F660" s="14" t="s">
        <v>1106</v>
      </c>
      <c r="G660" s="10">
        <v>340</v>
      </c>
      <c r="H660" s="10">
        <v>340</v>
      </c>
      <c r="I660" s="10"/>
      <c r="J660" s="10"/>
      <c r="K660" s="10"/>
      <c r="L660" s="10" t="s">
        <v>223</v>
      </c>
      <c r="M660" s="10"/>
    </row>
    <row r="661" ht="26" customHeight="1" spans="1:13">
      <c r="A661" s="10">
        <v>605</v>
      </c>
      <c r="B661" s="14" t="s">
        <v>1107</v>
      </c>
      <c r="C661" s="10" t="s">
        <v>62</v>
      </c>
      <c r="D661" s="10" t="s">
        <v>20</v>
      </c>
      <c r="E661" s="10" t="s">
        <v>124</v>
      </c>
      <c r="F661" s="14" t="s">
        <v>1108</v>
      </c>
      <c r="G661" s="10">
        <v>5040</v>
      </c>
      <c r="H661" s="10">
        <v>5040</v>
      </c>
      <c r="I661" s="10"/>
      <c r="J661" s="10"/>
      <c r="K661" s="10"/>
      <c r="L661" s="10" t="s">
        <v>483</v>
      </c>
      <c r="M661" s="10"/>
    </row>
    <row r="662" ht="26" customHeight="1" spans="1:13">
      <c r="A662" s="10">
        <v>606</v>
      </c>
      <c r="B662" s="14" t="s">
        <v>1109</v>
      </c>
      <c r="C662" s="10" t="s">
        <v>19</v>
      </c>
      <c r="D662" s="10" t="s">
        <v>1105</v>
      </c>
      <c r="E662" s="10" t="s">
        <v>152</v>
      </c>
      <c r="F662" s="14" t="s">
        <v>1110</v>
      </c>
      <c r="G662" s="10">
        <v>3000</v>
      </c>
      <c r="H662" s="10">
        <v>3000</v>
      </c>
      <c r="I662" s="10"/>
      <c r="J662" s="10"/>
      <c r="K662" s="10"/>
      <c r="L662" s="10" t="s">
        <v>223</v>
      </c>
      <c r="M662" s="10"/>
    </row>
    <row r="663" ht="26" customHeight="1" spans="1:13">
      <c r="A663" s="10">
        <v>607</v>
      </c>
      <c r="B663" s="14" t="s">
        <v>1111</v>
      </c>
      <c r="C663" s="10" t="s">
        <v>19</v>
      </c>
      <c r="D663" s="10" t="s">
        <v>1105</v>
      </c>
      <c r="E663" s="10" t="s">
        <v>152</v>
      </c>
      <c r="F663" s="14" t="s">
        <v>1112</v>
      </c>
      <c r="G663" s="10">
        <v>2600</v>
      </c>
      <c r="H663" s="10">
        <v>2600</v>
      </c>
      <c r="I663" s="10"/>
      <c r="J663" s="10"/>
      <c r="K663" s="10"/>
      <c r="L663" s="10" t="s">
        <v>223</v>
      </c>
      <c r="M663" s="10"/>
    </row>
    <row r="664" ht="26" customHeight="1" spans="1:13">
      <c r="A664" s="10">
        <v>608</v>
      </c>
      <c r="B664" s="14" t="s">
        <v>1113</v>
      </c>
      <c r="C664" s="10" t="s">
        <v>62</v>
      </c>
      <c r="D664" s="10" t="s">
        <v>315</v>
      </c>
      <c r="E664" s="10" t="s">
        <v>136</v>
      </c>
      <c r="F664" s="14" t="s">
        <v>1114</v>
      </c>
      <c r="G664" s="10">
        <v>3000</v>
      </c>
      <c r="H664" s="10">
        <v>3000</v>
      </c>
      <c r="I664" s="10"/>
      <c r="J664" s="10"/>
      <c r="K664" s="10"/>
      <c r="L664" s="10" t="s">
        <v>318</v>
      </c>
      <c r="M664" s="10"/>
    </row>
    <row r="665" ht="25" customHeight="1" spans="1:13">
      <c r="A665" s="10">
        <v>609</v>
      </c>
      <c r="B665" s="14" t="s">
        <v>1115</v>
      </c>
      <c r="C665" s="10" t="s">
        <v>19</v>
      </c>
      <c r="D665" s="10" t="s">
        <v>20</v>
      </c>
      <c r="E665" s="10" t="s">
        <v>120</v>
      </c>
      <c r="F665" s="14" t="s">
        <v>1116</v>
      </c>
      <c r="G665" s="10">
        <v>3000</v>
      </c>
      <c r="H665" s="15"/>
      <c r="I665" s="10"/>
      <c r="J665" s="10">
        <v>3000</v>
      </c>
      <c r="K665" s="10"/>
      <c r="L665" s="10" t="s">
        <v>536</v>
      </c>
      <c r="M665" s="10"/>
    </row>
    <row r="666" ht="26" customHeight="1" spans="1:13">
      <c r="A666" s="10">
        <v>610</v>
      </c>
      <c r="B666" s="14" t="s">
        <v>1117</v>
      </c>
      <c r="C666" s="10" t="s">
        <v>19</v>
      </c>
      <c r="D666" s="10" t="s">
        <v>20</v>
      </c>
      <c r="E666" s="10" t="s">
        <v>21</v>
      </c>
      <c r="F666" s="14" t="s">
        <v>1118</v>
      </c>
      <c r="G666" s="10">
        <v>200</v>
      </c>
      <c r="H666" s="10">
        <v>200</v>
      </c>
      <c r="I666" s="10"/>
      <c r="J666" s="10"/>
      <c r="K666" s="10"/>
      <c r="L666" s="10" t="s">
        <v>342</v>
      </c>
      <c r="M666" s="10"/>
    </row>
    <row r="667" ht="27" customHeight="1" spans="1:13">
      <c r="A667" s="10">
        <v>611</v>
      </c>
      <c r="B667" s="14" t="s">
        <v>1119</v>
      </c>
      <c r="C667" s="10" t="s">
        <v>19</v>
      </c>
      <c r="D667" s="10" t="s">
        <v>20</v>
      </c>
      <c r="E667" s="10" t="s">
        <v>21</v>
      </c>
      <c r="F667" s="14" t="s">
        <v>1120</v>
      </c>
      <c r="G667" s="10">
        <v>50</v>
      </c>
      <c r="H667" s="10">
        <v>50</v>
      </c>
      <c r="I667" s="10"/>
      <c r="J667" s="10"/>
      <c r="K667" s="10"/>
      <c r="L667" s="10" t="s">
        <v>342</v>
      </c>
      <c r="M667" s="10"/>
    </row>
    <row r="668" ht="25" customHeight="1" spans="1:13">
      <c r="A668" s="10">
        <v>612</v>
      </c>
      <c r="B668" s="14" t="s">
        <v>1121</v>
      </c>
      <c r="C668" s="10" t="s">
        <v>19</v>
      </c>
      <c r="D668" s="10" t="s">
        <v>20</v>
      </c>
      <c r="E668" s="10" t="s">
        <v>21</v>
      </c>
      <c r="F668" s="14" t="s">
        <v>1122</v>
      </c>
      <c r="G668" s="10">
        <v>80</v>
      </c>
      <c r="H668" s="10">
        <v>80</v>
      </c>
      <c r="I668" s="10"/>
      <c r="J668" s="10"/>
      <c r="K668" s="10"/>
      <c r="L668" s="10" t="s">
        <v>342</v>
      </c>
      <c r="M668" s="10"/>
    </row>
    <row r="669" ht="23" customHeight="1" spans="1:13">
      <c r="A669" s="10">
        <v>613</v>
      </c>
      <c r="B669" s="14" t="s">
        <v>1123</v>
      </c>
      <c r="C669" s="10" t="s">
        <v>19</v>
      </c>
      <c r="D669" s="10" t="s">
        <v>20</v>
      </c>
      <c r="E669" s="10" t="s">
        <v>21</v>
      </c>
      <c r="F669" s="14" t="s">
        <v>1124</v>
      </c>
      <c r="G669" s="10">
        <v>100</v>
      </c>
      <c r="H669" s="10">
        <v>100</v>
      </c>
      <c r="I669" s="10"/>
      <c r="J669" s="10"/>
      <c r="K669" s="10"/>
      <c r="L669" s="10" t="s">
        <v>342</v>
      </c>
      <c r="M669" s="10"/>
    </row>
    <row r="670" ht="26" customHeight="1" spans="1:13">
      <c r="A670" s="10">
        <v>614</v>
      </c>
      <c r="B670" s="14" t="s">
        <v>1125</v>
      </c>
      <c r="C670" s="10" t="s">
        <v>19</v>
      </c>
      <c r="D670" s="10" t="s">
        <v>20</v>
      </c>
      <c r="E670" s="10" t="s">
        <v>21</v>
      </c>
      <c r="F670" s="14" t="s">
        <v>1126</v>
      </c>
      <c r="G670" s="10">
        <v>322.76</v>
      </c>
      <c r="H670" s="10">
        <v>322.76</v>
      </c>
      <c r="I670" s="10"/>
      <c r="J670" s="10"/>
      <c r="K670" s="10"/>
      <c r="L670" s="10" t="s">
        <v>342</v>
      </c>
      <c r="M670" s="10"/>
    </row>
    <row r="671" ht="26" customHeight="1" spans="1:13">
      <c r="A671" s="10">
        <v>615</v>
      </c>
      <c r="B671" s="14" t="s">
        <v>1127</v>
      </c>
      <c r="C671" s="10" t="s">
        <v>19</v>
      </c>
      <c r="D671" s="10" t="s">
        <v>20</v>
      </c>
      <c r="E671" s="10" t="s">
        <v>21</v>
      </c>
      <c r="F671" s="14" t="s">
        <v>1128</v>
      </c>
      <c r="G671" s="10">
        <v>2</v>
      </c>
      <c r="H671" s="10">
        <v>2</v>
      </c>
      <c r="I671" s="10"/>
      <c r="J671" s="10"/>
      <c r="K671" s="10"/>
      <c r="L671" s="10" t="s">
        <v>342</v>
      </c>
      <c r="M671" s="10"/>
    </row>
    <row r="672" ht="26" customHeight="1" spans="1:13">
      <c r="A672" s="10">
        <v>616</v>
      </c>
      <c r="B672" s="14" t="s">
        <v>1129</v>
      </c>
      <c r="C672" s="10" t="s">
        <v>19</v>
      </c>
      <c r="D672" s="10" t="s">
        <v>20</v>
      </c>
      <c r="E672" s="10" t="s">
        <v>21</v>
      </c>
      <c r="F672" s="14" t="s">
        <v>1130</v>
      </c>
      <c r="G672" s="10">
        <v>25</v>
      </c>
      <c r="H672" s="10">
        <v>25</v>
      </c>
      <c r="I672" s="10"/>
      <c r="J672" s="10"/>
      <c r="K672" s="10"/>
      <c r="L672" s="10" t="s">
        <v>342</v>
      </c>
      <c r="M672" s="10"/>
    </row>
    <row r="673" ht="26" customHeight="1" spans="1:13">
      <c r="A673" s="10">
        <v>617</v>
      </c>
      <c r="B673" s="14" t="s">
        <v>1131</v>
      </c>
      <c r="C673" s="10" t="s">
        <v>19</v>
      </c>
      <c r="D673" s="10" t="s">
        <v>20</v>
      </c>
      <c r="E673" s="10" t="s">
        <v>21</v>
      </c>
      <c r="F673" s="14" t="s">
        <v>1132</v>
      </c>
      <c r="G673" s="10">
        <v>15</v>
      </c>
      <c r="H673" s="10">
        <v>15</v>
      </c>
      <c r="I673" s="10"/>
      <c r="J673" s="10"/>
      <c r="K673" s="10"/>
      <c r="L673" s="10" t="s">
        <v>342</v>
      </c>
      <c r="M673" s="10"/>
    </row>
    <row r="674" ht="26" customHeight="1" spans="1:13">
      <c r="A674" s="10">
        <v>618</v>
      </c>
      <c r="B674" s="14" t="s">
        <v>1133</v>
      </c>
      <c r="C674" s="10" t="s">
        <v>19</v>
      </c>
      <c r="D674" s="10" t="s">
        <v>20</v>
      </c>
      <c r="E674" s="10" t="s">
        <v>124</v>
      </c>
      <c r="F674" s="14" t="s">
        <v>1134</v>
      </c>
      <c r="G674" s="10">
        <v>4000</v>
      </c>
      <c r="H674" s="10">
        <v>4000</v>
      </c>
      <c r="I674" s="10"/>
      <c r="J674" s="10"/>
      <c r="K674" s="10"/>
      <c r="L674" s="10" t="s">
        <v>483</v>
      </c>
      <c r="M674" s="10"/>
    </row>
    <row r="675" ht="26" customHeight="1" spans="1:13">
      <c r="A675" s="10">
        <v>619</v>
      </c>
      <c r="B675" s="14" t="s">
        <v>1135</v>
      </c>
      <c r="C675" s="10" t="s">
        <v>19</v>
      </c>
      <c r="D675" s="10" t="s">
        <v>20</v>
      </c>
      <c r="E675" s="10" t="s">
        <v>124</v>
      </c>
      <c r="F675" s="14" t="s">
        <v>1136</v>
      </c>
      <c r="G675" s="10">
        <v>1669</v>
      </c>
      <c r="H675" s="15"/>
      <c r="I675" s="10"/>
      <c r="J675" s="10">
        <v>1669</v>
      </c>
      <c r="K675" s="10"/>
      <c r="L675" s="10" t="s">
        <v>483</v>
      </c>
      <c r="M675" s="10"/>
    </row>
    <row r="676" spans="1:13">
      <c r="A676" s="10"/>
      <c r="B676" s="14" t="s">
        <v>1137</v>
      </c>
      <c r="C676" s="10"/>
      <c r="D676" s="10"/>
      <c r="E676" s="10"/>
      <c r="F676" s="14"/>
      <c r="G676" s="10">
        <f t="shared" ref="G676:K676" si="28">SUM(G677:G936)</f>
        <v>4167671</v>
      </c>
      <c r="H676" s="10">
        <f t="shared" si="28"/>
        <v>2362586</v>
      </c>
      <c r="I676" s="10">
        <f t="shared" si="28"/>
        <v>0</v>
      </c>
      <c r="J676" s="10">
        <f t="shared" si="28"/>
        <v>1626589</v>
      </c>
      <c r="K676" s="10">
        <f t="shared" si="28"/>
        <v>178496</v>
      </c>
      <c r="L676" s="10"/>
      <c r="M676" s="10"/>
    </row>
    <row r="677" ht="33" customHeight="1" spans="1:13">
      <c r="A677" s="10">
        <v>620</v>
      </c>
      <c r="B677" s="14" t="s">
        <v>1138</v>
      </c>
      <c r="C677" s="10" t="s">
        <v>19</v>
      </c>
      <c r="D677" s="10" t="s">
        <v>98</v>
      </c>
      <c r="E677" s="10" t="s">
        <v>21</v>
      </c>
      <c r="F677" s="14" t="s">
        <v>1139</v>
      </c>
      <c r="G677" s="10">
        <v>13660</v>
      </c>
      <c r="H677" s="10"/>
      <c r="I677" s="10"/>
      <c r="J677" s="10">
        <v>13660</v>
      </c>
      <c r="K677" s="10"/>
      <c r="L677" s="10" t="s">
        <v>203</v>
      </c>
      <c r="M677" s="10"/>
    </row>
    <row r="678" ht="28" customHeight="1" spans="1:13">
      <c r="A678" s="10">
        <v>621</v>
      </c>
      <c r="B678" s="14" t="s">
        <v>1140</v>
      </c>
      <c r="C678" s="10" t="s">
        <v>19</v>
      </c>
      <c r="D678" s="10" t="s">
        <v>218</v>
      </c>
      <c r="E678" s="10" t="s">
        <v>21</v>
      </c>
      <c r="F678" s="14" t="s">
        <v>1141</v>
      </c>
      <c r="G678" s="10">
        <v>5100</v>
      </c>
      <c r="H678" s="10"/>
      <c r="I678" s="10"/>
      <c r="J678" s="10">
        <v>5100</v>
      </c>
      <c r="K678" s="10"/>
      <c r="L678" s="10" t="s">
        <v>203</v>
      </c>
      <c r="M678" s="10"/>
    </row>
    <row r="679" ht="26" customHeight="1" spans="1:13">
      <c r="A679" s="10">
        <v>622</v>
      </c>
      <c r="B679" s="14" t="s">
        <v>1142</v>
      </c>
      <c r="C679" s="10" t="s">
        <v>19</v>
      </c>
      <c r="D679" s="10" t="s">
        <v>98</v>
      </c>
      <c r="E679" s="10" t="s">
        <v>21</v>
      </c>
      <c r="F679" s="14" t="s">
        <v>1143</v>
      </c>
      <c r="G679" s="10">
        <v>5000</v>
      </c>
      <c r="H679" s="10"/>
      <c r="I679" s="10"/>
      <c r="J679" s="10">
        <v>5000</v>
      </c>
      <c r="K679" s="10"/>
      <c r="L679" s="10" t="s">
        <v>203</v>
      </c>
      <c r="M679" s="10"/>
    </row>
    <row r="680" ht="26" customHeight="1" spans="1:13">
      <c r="A680" s="10">
        <v>623</v>
      </c>
      <c r="B680" s="14" t="s">
        <v>1144</v>
      </c>
      <c r="C680" s="10" t="s">
        <v>19</v>
      </c>
      <c r="D680" s="10" t="s">
        <v>98</v>
      </c>
      <c r="E680" s="10" t="s">
        <v>21</v>
      </c>
      <c r="F680" s="14" t="s">
        <v>1145</v>
      </c>
      <c r="G680" s="10">
        <v>3000</v>
      </c>
      <c r="H680" s="10"/>
      <c r="I680" s="10"/>
      <c r="J680" s="10">
        <v>3000</v>
      </c>
      <c r="K680" s="10"/>
      <c r="L680" s="10" t="s">
        <v>203</v>
      </c>
      <c r="M680" s="10"/>
    </row>
    <row r="681" ht="50" customHeight="1" spans="1:13">
      <c r="A681" s="10">
        <v>624</v>
      </c>
      <c r="B681" s="14" t="s">
        <v>1146</v>
      </c>
      <c r="C681" s="10" t="s">
        <v>19</v>
      </c>
      <c r="D681" s="10" t="s">
        <v>98</v>
      </c>
      <c r="E681" s="10" t="s">
        <v>21</v>
      </c>
      <c r="F681" s="14" t="s">
        <v>1147</v>
      </c>
      <c r="G681" s="10">
        <v>7000</v>
      </c>
      <c r="H681" s="10"/>
      <c r="I681" s="10"/>
      <c r="J681" s="10">
        <v>7000</v>
      </c>
      <c r="K681" s="10"/>
      <c r="L681" s="10" t="s">
        <v>203</v>
      </c>
      <c r="M681" s="10"/>
    </row>
    <row r="682" ht="98" customHeight="1" spans="1:13">
      <c r="A682" s="10">
        <v>625</v>
      </c>
      <c r="B682" s="14" t="s">
        <v>1148</v>
      </c>
      <c r="C682" s="10" t="s">
        <v>19</v>
      </c>
      <c r="D682" s="10" t="s">
        <v>98</v>
      </c>
      <c r="E682" s="10" t="s">
        <v>49</v>
      </c>
      <c r="F682" s="14" t="s">
        <v>1149</v>
      </c>
      <c r="G682" s="10">
        <v>42310</v>
      </c>
      <c r="H682" s="10"/>
      <c r="I682" s="10"/>
      <c r="J682" s="10">
        <v>42310</v>
      </c>
      <c r="K682" s="10"/>
      <c r="L682" s="10" t="s">
        <v>203</v>
      </c>
      <c r="M682" s="10"/>
    </row>
    <row r="683" ht="57" customHeight="1" spans="1:13">
      <c r="A683" s="10">
        <v>626</v>
      </c>
      <c r="B683" s="14" t="s">
        <v>1150</v>
      </c>
      <c r="C683" s="10" t="s">
        <v>19</v>
      </c>
      <c r="D683" s="10" t="s">
        <v>218</v>
      </c>
      <c r="E683" s="10" t="s">
        <v>49</v>
      </c>
      <c r="F683" s="14" t="s">
        <v>1151</v>
      </c>
      <c r="G683" s="10">
        <v>30000</v>
      </c>
      <c r="H683" s="10"/>
      <c r="I683" s="10"/>
      <c r="J683" s="10">
        <v>30000</v>
      </c>
      <c r="K683" s="10"/>
      <c r="L683" s="10" t="s">
        <v>203</v>
      </c>
      <c r="M683" s="10"/>
    </row>
    <row r="684" ht="76" customHeight="1" spans="1:13">
      <c r="A684" s="10">
        <v>627</v>
      </c>
      <c r="B684" s="14" t="s">
        <v>1152</v>
      </c>
      <c r="C684" s="10" t="s">
        <v>19</v>
      </c>
      <c r="D684" s="10" t="s">
        <v>98</v>
      </c>
      <c r="E684" s="10" t="s">
        <v>49</v>
      </c>
      <c r="F684" s="14" t="s">
        <v>1153</v>
      </c>
      <c r="G684" s="10">
        <v>25000</v>
      </c>
      <c r="H684" s="10"/>
      <c r="I684" s="10"/>
      <c r="J684" s="10">
        <v>25000</v>
      </c>
      <c r="K684" s="10"/>
      <c r="L684" s="10" t="s">
        <v>203</v>
      </c>
      <c r="M684" s="10"/>
    </row>
    <row r="685" ht="33" customHeight="1" spans="1:13">
      <c r="A685" s="10">
        <v>628</v>
      </c>
      <c r="B685" s="14" t="s">
        <v>1154</v>
      </c>
      <c r="C685" s="10" t="s">
        <v>19</v>
      </c>
      <c r="D685" s="10" t="s">
        <v>218</v>
      </c>
      <c r="E685" s="10" t="s">
        <v>21</v>
      </c>
      <c r="F685" s="14" t="s">
        <v>1155</v>
      </c>
      <c r="G685" s="10">
        <v>10000</v>
      </c>
      <c r="H685" s="10"/>
      <c r="I685" s="10"/>
      <c r="J685" s="10">
        <v>10000</v>
      </c>
      <c r="K685" s="10"/>
      <c r="L685" s="10" t="s">
        <v>203</v>
      </c>
      <c r="M685" s="10"/>
    </row>
    <row r="686" ht="33" customHeight="1" spans="1:13">
      <c r="A686" s="10">
        <v>629</v>
      </c>
      <c r="B686" s="14" t="s">
        <v>1156</v>
      </c>
      <c r="C686" s="10" t="s">
        <v>19</v>
      </c>
      <c r="D686" s="10" t="s">
        <v>218</v>
      </c>
      <c r="E686" s="10" t="s">
        <v>21</v>
      </c>
      <c r="F686" s="14" t="s">
        <v>1157</v>
      </c>
      <c r="G686" s="10">
        <v>21500</v>
      </c>
      <c r="H686" s="10"/>
      <c r="I686" s="10"/>
      <c r="J686" s="10">
        <v>21500</v>
      </c>
      <c r="K686" s="10"/>
      <c r="L686" s="10" t="s">
        <v>203</v>
      </c>
      <c r="M686" s="10"/>
    </row>
    <row r="687" ht="33" customHeight="1" spans="1:13">
      <c r="A687" s="10">
        <v>630</v>
      </c>
      <c r="B687" s="14" t="s">
        <v>1158</v>
      </c>
      <c r="C687" s="10" t="s">
        <v>19</v>
      </c>
      <c r="D687" s="10" t="s">
        <v>218</v>
      </c>
      <c r="E687" s="10" t="s">
        <v>21</v>
      </c>
      <c r="F687" s="14" t="s">
        <v>1159</v>
      </c>
      <c r="G687" s="10">
        <v>20000</v>
      </c>
      <c r="H687" s="10"/>
      <c r="I687" s="10"/>
      <c r="J687" s="10">
        <v>20000</v>
      </c>
      <c r="K687" s="10"/>
      <c r="L687" s="10" t="s">
        <v>203</v>
      </c>
      <c r="M687" s="10"/>
    </row>
    <row r="688" ht="44" customHeight="1" spans="1:13">
      <c r="A688" s="10">
        <v>631</v>
      </c>
      <c r="B688" s="14" t="s">
        <v>1160</v>
      </c>
      <c r="C688" s="10" t="s">
        <v>19</v>
      </c>
      <c r="D688" s="10" t="s">
        <v>98</v>
      </c>
      <c r="E688" s="10" t="s">
        <v>21</v>
      </c>
      <c r="F688" s="14" t="s">
        <v>1161</v>
      </c>
      <c r="G688" s="10">
        <v>6800</v>
      </c>
      <c r="H688" s="10"/>
      <c r="I688" s="10"/>
      <c r="J688" s="10">
        <v>6800</v>
      </c>
      <c r="K688" s="10"/>
      <c r="L688" s="10" t="s">
        <v>203</v>
      </c>
      <c r="M688" s="10"/>
    </row>
    <row r="689" ht="37" customHeight="1" spans="1:13">
      <c r="A689" s="10">
        <v>632</v>
      </c>
      <c r="B689" s="14" t="s">
        <v>1162</v>
      </c>
      <c r="C689" s="10" t="s">
        <v>19</v>
      </c>
      <c r="D689" s="10" t="s">
        <v>98</v>
      </c>
      <c r="E689" s="10" t="s">
        <v>21</v>
      </c>
      <c r="F689" s="14" t="s">
        <v>1163</v>
      </c>
      <c r="G689" s="10">
        <v>30000</v>
      </c>
      <c r="H689" s="10"/>
      <c r="I689" s="10"/>
      <c r="J689" s="10">
        <v>30000</v>
      </c>
      <c r="K689" s="10"/>
      <c r="L689" s="10" t="s">
        <v>203</v>
      </c>
      <c r="M689" s="10"/>
    </row>
    <row r="690" ht="40" customHeight="1" spans="1:13">
      <c r="A690" s="10">
        <v>633</v>
      </c>
      <c r="B690" s="14" t="s">
        <v>1164</v>
      </c>
      <c r="C690" s="10" t="s">
        <v>19</v>
      </c>
      <c r="D690" s="10" t="s">
        <v>98</v>
      </c>
      <c r="E690" s="10" t="s">
        <v>21</v>
      </c>
      <c r="F690" s="14" t="s">
        <v>1165</v>
      </c>
      <c r="G690" s="10">
        <v>5079</v>
      </c>
      <c r="H690" s="10"/>
      <c r="I690" s="10"/>
      <c r="J690" s="10">
        <v>5079</v>
      </c>
      <c r="K690" s="10"/>
      <c r="L690" s="10" t="s">
        <v>203</v>
      </c>
      <c r="M690" s="10"/>
    </row>
    <row r="691" ht="45" customHeight="1" spans="1:13">
      <c r="A691" s="10">
        <v>634</v>
      </c>
      <c r="B691" s="20" t="s">
        <v>1166</v>
      </c>
      <c r="C691" s="10" t="s">
        <v>19</v>
      </c>
      <c r="D691" s="10" t="s">
        <v>98</v>
      </c>
      <c r="E691" s="10" t="s">
        <v>21</v>
      </c>
      <c r="F691" s="14" t="s">
        <v>1167</v>
      </c>
      <c r="G691" s="10">
        <v>8881</v>
      </c>
      <c r="H691" s="10"/>
      <c r="I691" s="10"/>
      <c r="J691" s="10">
        <v>8881</v>
      </c>
      <c r="K691" s="10"/>
      <c r="L691" s="10" t="s">
        <v>203</v>
      </c>
      <c r="M691" s="10"/>
    </row>
    <row r="692" ht="29" customHeight="1" spans="1:13">
      <c r="A692" s="10">
        <v>635</v>
      </c>
      <c r="B692" s="14" t="s">
        <v>1168</v>
      </c>
      <c r="C692" s="10" t="s">
        <v>19</v>
      </c>
      <c r="D692" s="10" t="s">
        <v>98</v>
      </c>
      <c r="E692" s="10" t="s">
        <v>21</v>
      </c>
      <c r="F692" s="14" t="s">
        <v>1169</v>
      </c>
      <c r="G692" s="10">
        <v>8000</v>
      </c>
      <c r="H692" s="10"/>
      <c r="I692" s="10"/>
      <c r="J692" s="10">
        <v>8000</v>
      </c>
      <c r="K692" s="10"/>
      <c r="L692" s="10" t="s">
        <v>203</v>
      </c>
      <c r="M692" s="10"/>
    </row>
    <row r="693" ht="43" customHeight="1" spans="1:13">
      <c r="A693" s="10">
        <v>636</v>
      </c>
      <c r="B693" s="14" t="s">
        <v>1170</v>
      </c>
      <c r="C693" s="10" t="s">
        <v>19</v>
      </c>
      <c r="D693" s="10" t="s">
        <v>98</v>
      </c>
      <c r="E693" s="10" t="s">
        <v>21</v>
      </c>
      <c r="F693" s="14" t="s">
        <v>1171</v>
      </c>
      <c r="G693" s="10">
        <v>3704</v>
      </c>
      <c r="H693" s="10"/>
      <c r="I693" s="10"/>
      <c r="J693" s="10">
        <v>3704</v>
      </c>
      <c r="K693" s="10"/>
      <c r="L693" s="10" t="s">
        <v>203</v>
      </c>
      <c r="M693" s="10"/>
    </row>
    <row r="694" ht="39" customHeight="1" spans="1:13">
      <c r="A694" s="10">
        <v>637</v>
      </c>
      <c r="B694" s="14" t="s">
        <v>1172</v>
      </c>
      <c r="C694" s="10" t="s">
        <v>19</v>
      </c>
      <c r="D694" s="10" t="s">
        <v>30</v>
      </c>
      <c r="E694" s="10" t="s">
        <v>21</v>
      </c>
      <c r="F694" s="14" t="s">
        <v>1173</v>
      </c>
      <c r="G694" s="10">
        <v>28259</v>
      </c>
      <c r="H694" s="10"/>
      <c r="I694" s="10"/>
      <c r="J694" s="10">
        <v>28259</v>
      </c>
      <c r="K694" s="10"/>
      <c r="L694" s="10" t="s">
        <v>203</v>
      </c>
      <c r="M694" s="10"/>
    </row>
    <row r="695" ht="43" customHeight="1" spans="1:13">
      <c r="A695" s="10">
        <v>638</v>
      </c>
      <c r="B695" s="14" t="s">
        <v>1174</v>
      </c>
      <c r="C695" s="10" t="s">
        <v>19</v>
      </c>
      <c r="D695" s="10" t="s">
        <v>30</v>
      </c>
      <c r="E695" s="10" t="s">
        <v>120</v>
      </c>
      <c r="F695" s="14" t="s">
        <v>1175</v>
      </c>
      <c r="G695" s="10">
        <v>19787</v>
      </c>
      <c r="H695" s="10"/>
      <c r="I695" s="10"/>
      <c r="J695" s="10">
        <v>19787</v>
      </c>
      <c r="K695" s="10"/>
      <c r="L695" s="10" t="s">
        <v>203</v>
      </c>
      <c r="M695" s="10"/>
    </row>
    <row r="696" ht="43" customHeight="1" spans="1:13">
      <c r="A696" s="10">
        <v>639</v>
      </c>
      <c r="B696" s="14" t="s">
        <v>1176</v>
      </c>
      <c r="C696" s="10" t="s">
        <v>19</v>
      </c>
      <c r="D696" s="10" t="s">
        <v>30</v>
      </c>
      <c r="E696" s="10" t="s">
        <v>128</v>
      </c>
      <c r="F696" s="14" t="s">
        <v>1177</v>
      </c>
      <c r="G696" s="10">
        <v>13171</v>
      </c>
      <c r="H696" s="10"/>
      <c r="I696" s="10"/>
      <c r="J696" s="10">
        <v>13171</v>
      </c>
      <c r="K696" s="10"/>
      <c r="L696" s="10" t="s">
        <v>203</v>
      </c>
      <c r="M696" s="10"/>
    </row>
    <row r="697" ht="43" customHeight="1" spans="1:13">
      <c r="A697" s="10">
        <v>640</v>
      </c>
      <c r="B697" s="14" t="s">
        <v>1178</v>
      </c>
      <c r="C697" s="10" t="s">
        <v>19</v>
      </c>
      <c r="D697" s="10" t="s">
        <v>30</v>
      </c>
      <c r="E697" s="10" t="s">
        <v>124</v>
      </c>
      <c r="F697" s="14" t="s">
        <v>1179</v>
      </c>
      <c r="G697" s="10">
        <v>14883</v>
      </c>
      <c r="H697" s="10"/>
      <c r="I697" s="10"/>
      <c r="J697" s="10">
        <v>14883</v>
      </c>
      <c r="K697" s="10"/>
      <c r="L697" s="10" t="s">
        <v>203</v>
      </c>
      <c r="M697" s="10"/>
    </row>
    <row r="698" ht="44" customHeight="1" spans="1:13">
      <c r="A698" s="10">
        <v>641</v>
      </c>
      <c r="B698" s="14" t="s">
        <v>1180</v>
      </c>
      <c r="C698" s="10" t="s">
        <v>19</v>
      </c>
      <c r="D698" s="10" t="s">
        <v>30</v>
      </c>
      <c r="E698" s="10" t="s">
        <v>132</v>
      </c>
      <c r="F698" s="14" t="s">
        <v>1181</v>
      </c>
      <c r="G698" s="10">
        <v>9989</v>
      </c>
      <c r="H698" s="10"/>
      <c r="I698" s="10"/>
      <c r="J698" s="10">
        <v>9989</v>
      </c>
      <c r="K698" s="10"/>
      <c r="L698" s="10" t="s">
        <v>203</v>
      </c>
      <c r="M698" s="10"/>
    </row>
    <row r="699" ht="44" customHeight="1" spans="1:13">
      <c r="A699" s="10">
        <v>642</v>
      </c>
      <c r="B699" s="14" t="s">
        <v>1182</v>
      </c>
      <c r="C699" s="10" t="s">
        <v>19</v>
      </c>
      <c r="D699" s="10" t="s">
        <v>30</v>
      </c>
      <c r="E699" s="10" t="s">
        <v>152</v>
      </c>
      <c r="F699" s="14" t="s">
        <v>1183</v>
      </c>
      <c r="G699" s="10">
        <v>13960</v>
      </c>
      <c r="H699" s="10"/>
      <c r="I699" s="10"/>
      <c r="J699" s="10">
        <v>13960</v>
      </c>
      <c r="K699" s="10"/>
      <c r="L699" s="10" t="s">
        <v>203</v>
      </c>
      <c r="M699" s="10"/>
    </row>
    <row r="700" ht="44" customHeight="1" spans="1:13">
      <c r="A700" s="10">
        <v>643</v>
      </c>
      <c r="B700" s="14" t="s">
        <v>1184</v>
      </c>
      <c r="C700" s="10" t="s">
        <v>19</v>
      </c>
      <c r="D700" s="10" t="s">
        <v>30</v>
      </c>
      <c r="E700" s="10" t="s">
        <v>156</v>
      </c>
      <c r="F700" s="14" t="s">
        <v>1185</v>
      </c>
      <c r="G700" s="10">
        <v>12482</v>
      </c>
      <c r="H700" s="10"/>
      <c r="I700" s="10"/>
      <c r="J700" s="10">
        <v>12482</v>
      </c>
      <c r="K700" s="10"/>
      <c r="L700" s="10" t="s">
        <v>203</v>
      </c>
      <c r="M700" s="10"/>
    </row>
    <row r="701" ht="44" customHeight="1" spans="1:13">
      <c r="A701" s="10">
        <v>644</v>
      </c>
      <c r="B701" s="14" t="s">
        <v>1186</v>
      </c>
      <c r="C701" s="10" t="s">
        <v>19</v>
      </c>
      <c r="D701" s="10" t="s">
        <v>30</v>
      </c>
      <c r="E701" s="10" t="s">
        <v>148</v>
      </c>
      <c r="F701" s="14" t="s">
        <v>1187</v>
      </c>
      <c r="G701" s="10">
        <v>11651</v>
      </c>
      <c r="H701" s="10"/>
      <c r="I701" s="10"/>
      <c r="J701" s="10">
        <v>11651</v>
      </c>
      <c r="K701" s="10"/>
      <c r="L701" s="10" t="s">
        <v>203</v>
      </c>
      <c r="M701" s="10"/>
    </row>
    <row r="702" ht="44" customHeight="1" spans="1:13">
      <c r="A702" s="10">
        <v>645</v>
      </c>
      <c r="B702" s="14" t="s">
        <v>1188</v>
      </c>
      <c r="C702" s="10" t="s">
        <v>19</v>
      </c>
      <c r="D702" s="10" t="s">
        <v>30</v>
      </c>
      <c r="E702" s="10" t="s">
        <v>144</v>
      </c>
      <c r="F702" s="14" t="s">
        <v>1189</v>
      </c>
      <c r="G702" s="10">
        <v>9619</v>
      </c>
      <c r="H702" s="10"/>
      <c r="I702" s="10"/>
      <c r="J702" s="10">
        <v>9619</v>
      </c>
      <c r="K702" s="10"/>
      <c r="L702" s="10" t="s">
        <v>203</v>
      </c>
      <c r="M702" s="10"/>
    </row>
    <row r="703" ht="44" customHeight="1" spans="1:13">
      <c r="A703" s="10">
        <v>646</v>
      </c>
      <c r="B703" s="14" t="s">
        <v>1190</v>
      </c>
      <c r="C703" s="10" t="s">
        <v>19</v>
      </c>
      <c r="D703" s="10" t="s">
        <v>30</v>
      </c>
      <c r="E703" s="10" t="s">
        <v>140</v>
      </c>
      <c r="F703" s="14" t="s">
        <v>1191</v>
      </c>
      <c r="G703" s="10">
        <v>6479</v>
      </c>
      <c r="H703" s="10"/>
      <c r="I703" s="10"/>
      <c r="J703" s="10">
        <v>6479</v>
      </c>
      <c r="K703" s="10"/>
      <c r="L703" s="10" t="s">
        <v>203</v>
      </c>
      <c r="M703" s="10"/>
    </row>
    <row r="704" ht="44" customHeight="1" spans="1:13">
      <c r="A704" s="10">
        <v>647</v>
      </c>
      <c r="B704" s="14" t="s">
        <v>1192</v>
      </c>
      <c r="C704" s="10" t="s">
        <v>19</v>
      </c>
      <c r="D704" s="10" t="s">
        <v>30</v>
      </c>
      <c r="E704" s="10" t="s">
        <v>136</v>
      </c>
      <c r="F704" s="14" t="s">
        <v>1193</v>
      </c>
      <c r="G704" s="10">
        <v>7403</v>
      </c>
      <c r="H704" s="10"/>
      <c r="I704" s="10"/>
      <c r="J704" s="10">
        <v>7403</v>
      </c>
      <c r="K704" s="10"/>
      <c r="L704" s="10" t="s">
        <v>203</v>
      </c>
      <c r="M704" s="10"/>
    </row>
    <row r="705" ht="28" customHeight="1" spans="1:13">
      <c r="A705" s="10">
        <v>648</v>
      </c>
      <c r="B705" s="20" t="s">
        <v>1194</v>
      </c>
      <c r="C705" s="10" t="s">
        <v>19</v>
      </c>
      <c r="D705" s="10" t="s">
        <v>98</v>
      </c>
      <c r="E705" s="10" t="s">
        <v>21</v>
      </c>
      <c r="F705" s="14" t="s">
        <v>1195</v>
      </c>
      <c r="G705" s="10">
        <v>40000</v>
      </c>
      <c r="H705" s="10"/>
      <c r="I705" s="10"/>
      <c r="J705" s="10">
        <v>40000</v>
      </c>
      <c r="K705" s="10"/>
      <c r="L705" s="10" t="s">
        <v>828</v>
      </c>
      <c r="M705" s="10"/>
    </row>
    <row r="706" ht="36" customHeight="1" spans="1:13">
      <c r="A706" s="10">
        <v>649</v>
      </c>
      <c r="B706" s="20" t="s">
        <v>1196</v>
      </c>
      <c r="C706" s="10" t="s">
        <v>19</v>
      </c>
      <c r="D706" s="10" t="s">
        <v>218</v>
      </c>
      <c r="E706" s="10" t="s">
        <v>21</v>
      </c>
      <c r="F706" s="14" t="s">
        <v>1197</v>
      </c>
      <c r="G706" s="10">
        <v>30000</v>
      </c>
      <c r="H706" s="10"/>
      <c r="I706" s="10"/>
      <c r="J706" s="10">
        <v>30000</v>
      </c>
      <c r="K706" s="10"/>
      <c r="L706" s="10" t="s">
        <v>828</v>
      </c>
      <c r="M706" s="10"/>
    </row>
    <row r="707" ht="36" customHeight="1" spans="1:13">
      <c r="A707" s="10">
        <v>650</v>
      </c>
      <c r="B707" s="14" t="s">
        <v>1198</v>
      </c>
      <c r="C707" s="10" t="s">
        <v>19</v>
      </c>
      <c r="D707" s="10" t="s">
        <v>98</v>
      </c>
      <c r="E707" s="10" t="s">
        <v>21</v>
      </c>
      <c r="F707" s="14" t="s">
        <v>1199</v>
      </c>
      <c r="G707" s="10">
        <v>25000</v>
      </c>
      <c r="H707" s="10"/>
      <c r="I707" s="10"/>
      <c r="J707" s="10">
        <v>25000</v>
      </c>
      <c r="K707" s="10"/>
      <c r="L707" s="10" t="s">
        <v>828</v>
      </c>
      <c r="M707" s="10"/>
    </row>
    <row r="708" ht="27" customHeight="1" spans="1:13">
      <c r="A708" s="10">
        <v>651</v>
      </c>
      <c r="B708" s="14" t="s">
        <v>1200</v>
      </c>
      <c r="C708" s="10" t="s">
        <v>19</v>
      </c>
      <c r="D708" s="10" t="s">
        <v>98</v>
      </c>
      <c r="E708" s="10" t="s">
        <v>21</v>
      </c>
      <c r="F708" s="14" t="s">
        <v>1201</v>
      </c>
      <c r="G708" s="10">
        <v>40000</v>
      </c>
      <c r="H708" s="10"/>
      <c r="I708" s="10"/>
      <c r="J708" s="10">
        <v>40000</v>
      </c>
      <c r="K708" s="10"/>
      <c r="L708" s="10" t="s">
        <v>828</v>
      </c>
      <c r="M708" s="10"/>
    </row>
    <row r="709" ht="36" customHeight="1" spans="1:13">
      <c r="A709" s="10">
        <v>652</v>
      </c>
      <c r="B709" s="20" t="s">
        <v>1202</v>
      </c>
      <c r="C709" s="10" t="s">
        <v>19</v>
      </c>
      <c r="D709" s="10" t="s">
        <v>30</v>
      </c>
      <c r="E709" s="10" t="s">
        <v>21</v>
      </c>
      <c r="F709" s="14" t="s">
        <v>1203</v>
      </c>
      <c r="G709" s="10">
        <v>120000</v>
      </c>
      <c r="H709" s="10"/>
      <c r="I709" s="10"/>
      <c r="J709" s="10">
        <v>120000</v>
      </c>
      <c r="K709" s="10"/>
      <c r="L709" s="10" t="s">
        <v>828</v>
      </c>
      <c r="M709" s="10"/>
    </row>
    <row r="710" ht="26" customHeight="1" spans="1:13">
      <c r="A710" s="10">
        <v>653</v>
      </c>
      <c r="B710" s="14" t="s">
        <v>1204</v>
      </c>
      <c r="C710" s="10" t="s">
        <v>19</v>
      </c>
      <c r="D710" s="10" t="s">
        <v>1205</v>
      </c>
      <c r="E710" s="10" t="s">
        <v>21</v>
      </c>
      <c r="F710" s="14" t="s">
        <v>1206</v>
      </c>
      <c r="G710" s="10">
        <v>45000</v>
      </c>
      <c r="H710" s="10"/>
      <c r="I710" s="10"/>
      <c r="J710" s="10">
        <v>45000</v>
      </c>
      <c r="K710" s="10"/>
      <c r="L710" s="10" t="s">
        <v>1207</v>
      </c>
      <c r="M710" s="10"/>
    </row>
    <row r="711" ht="26" customHeight="1" spans="1:13">
      <c r="A711" s="10">
        <v>654</v>
      </c>
      <c r="B711" s="14" t="s">
        <v>1208</v>
      </c>
      <c r="C711" s="10" t="s">
        <v>19</v>
      </c>
      <c r="D711" s="10" t="s">
        <v>1205</v>
      </c>
      <c r="E711" s="10" t="s">
        <v>21</v>
      </c>
      <c r="F711" s="14" t="s">
        <v>1209</v>
      </c>
      <c r="G711" s="10">
        <v>45000</v>
      </c>
      <c r="H711" s="10"/>
      <c r="I711" s="10"/>
      <c r="J711" s="10">
        <v>45000</v>
      </c>
      <c r="K711" s="10"/>
      <c r="L711" s="10" t="s">
        <v>1207</v>
      </c>
      <c r="M711" s="10"/>
    </row>
    <row r="712" ht="37" customHeight="1" spans="1:13">
      <c r="A712" s="10">
        <v>655</v>
      </c>
      <c r="B712" s="14" t="s">
        <v>1210</v>
      </c>
      <c r="C712" s="10" t="s">
        <v>19</v>
      </c>
      <c r="D712" s="10" t="s">
        <v>1205</v>
      </c>
      <c r="E712" s="10" t="s">
        <v>21</v>
      </c>
      <c r="F712" s="14" t="s">
        <v>1211</v>
      </c>
      <c r="G712" s="10">
        <v>28400</v>
      </c>
      <c r="H712" s="10"/>
      <c r="I712" s="10"/>
      <c r="J712" s="10">
        <v>28400</v>
      </c>
      <c r="K712" s="10"/>
      <c r="L712" s="10" t="s">
        <v>1212</v>
      </c>
      <c r="M712" s="10"/>
    </row>
    <row r="713" ht="39" customHeight="1" spans="1:13">
      <c r="A713" s="10">
        <v>656</v>
      </c>
      <c r="B713" s="14" t="s">
        <v>1213</v>
      </c>
      <c r="C713" s="10" t="s">
        <v>19</v>
      </c>
      <c r="D713" s="10" t="s">
        <v>30</v>
      </c>
      <c r="E713" s="10" t="s">
        <v>21</v>
      </c>
      <c r="F713" s="14" t="s">
        <v>1214</v>
      </c>
      <c r="G713" s="10">
        <v>50000</v>
      </c>
      <c r="H713" s="10"/>
      <c r="I713" s="10"/>
      <c r="J713" s="10">
        <v>50000</v>
      </c>
      <c r="K713" s="10"/>
      <c r="L713" s="10" t="s">
        <v>828</v>
      </c>
      <c r="M713" s="10"/>
    </row>
    <row r="714" ht="40" customHeight="1" spans="1:13">
      <c r="A714" s="10">
        <v>657</v>
      </c>
      <c r="B714" s="14" t="s">
        <v>1215</v>
      </c>
      <c r="C714" s="10" t="s">
        <v>19</v>
      </c>
      <c r="D714" s="10" t="s">
        <v>30</v>
      </c>
      <c r="E714" s="10" t="s">
        <v>21</v>
      </c>
      <c r="F714" s="14" t="s">
        <v>1216</v>
      </c>
      <c r="G714" s="10">
        <v>65000</v>
      </c>
      <c r="H714" s="10"/>
      <c r="I714" s="10"/>
      <c r="J714" s="10">
        <v>65000</v>
      </c>
      <c r="K714" s="10"/>
      <c r="L714" s="10" t="s">
        <v>828</v>
      </c>
      <c r="M714" s="10"/>
    </row>
    <row r="715" ht="38" customHeight="1" spans="1:13">
      <c r="A715" s="10">
        <v>658</v>
      </c>
      <c r="B715" s="14" t="s">
        <v>1217</v>
      </c>
      <c r="C715" s="10" t="s">
        <v>19</v>
      </c>
      <c r="D715" s="10" t="s">
        <v>30</v>
      </c>
      <c r="E715" s="10" t="s">
        <v>21</v>
      </c>
      <c r="F715" s="14" t="s">
        <v>1218</v>
      </c>
      <c r="G715" s="10">
        <v>72000</v>
      </c>
      <c r="H715" s="10"/>
      <c r="I715" s="10"/>
      <c r="J715" s="10">
        <v>72000</v>
      </c>
      <c r="K715" s="10"/>
      <c r="L715" s="10" t="s">
        <v>1212</v>
      </c>
      <c r="M715" s="10"/>
    </row>
    <row r="716" ht="35" customHeight="1" spans="1:13">
      <c r="A716" s="10">
        <v>659</v>
      </c>
      <c r="B716" s="14" t="s">
        <v>1219</v>
      </c>
      <c r="C716" s="10" t="s">
        <v>19</v>
      </c>
      <c r="D716" s="10" t="s">
        <v>30</v>
      </c>
      <c r="E716" s="10" t="s">
        <v>21</v>
      </c>
      <c r="F716" s="14" t="s">
        <v>1220</v>
      </c>
      <c r="G716" s="10">
        <v>400000</v>
      </c>
      <c r="H716" s="10"/>
      <c r="I716" s="10"/>
      <c r="J716" s="10">
        <v>400000</v>
      </c>
      <c r="K716" s="10"/>
      <c r="L716" s="10" t="s">
        <v>828</v>
      </c>
      <c r="M716" s="10"/>
    </row>
    <row r="717" ht="39" customHeight="1" spans="1:13">
      <c r="A717" s="10">
        <v>660</v>
      </c>
      <c r="B717" s="14" t="s">
        <v>1221</v>
      </c>
      <c r="C717" s="10" t="s">
        <v>19</v>
      </c>
      <c r="D717" s="10" t="s">
        <v>30</v>
      </c>
      <c r="E717" s="10" t="s">
        <v>21</v>
      </c>
      <c r="F717" s="14" t="s">
        <v>1222</v>
      </c>
      <c r="G717" s="10">
        <v>45000</v>
      </c>
      <c r="H717" s="10"/>
      <c r="I717" s="10"/>
      <c r="J717" s="10">
        <v>45000</v>
      </c>
      <c r="K717" s="10"/>
      <c r="L717" s="10" t="s">
        <v>828</v>
      </c>
      <c r="M717" s="10"/>
    </row>
    <row r="718" ht="37" customHeight="1" spans="1:13">
      <c r="A718" s="10">
        <v>661</v>
      </c>
      <c r="B718" s="20" t="s">
        <v>1223</v>
      </c>
      <c r="C718" s="10" t="s">
        <v>592</v>
      </c>
      <c r="D718" s="10" t="s">
        <v>218</v>
      </c>
      <c r="E718" s="10" t="s">
        <v>21</v>
      </c>
      <c r="F718" s="14" t="s">
        <v>1224</v>
      </c>
      <c r="G718" s="10">
        <v>25000</v>
      </c>
      <c r="H718" s="10"/>
      <c r="I718" s="10"/>
      <c r="J718" s="10">
        <v>25000</v>
      </c>
      <c r="K718" s="10"/>
      <c r="L718" s="10" t="s">
        <v>1225</v>
      </c>
      <c r="M718" s="10"/>
    </row>
    <row r="719" ht="36" customHeight="1" spans="1:13">
      <c r="A719" s="10">
        <v>662</v>
      </c>
      <c r="B719" s="20" t="s">
        <v>1226</v>
      </c>
      <c r="C719" s="10" t="s">
        <v>19</v>
      </c>
      <c r="D719" s="10" t="s">
        <v>98</v>
      </c>
      <c r="E719" s="10" t="s">
        <v>21</v>
      </c>
      <c r="F719" s="14" t="s">
        <v>1227</v>
      </c>
      <c r="G719" s="10">
        <v>4500</v>
      </c>
      <c r="H719" s="10"/>
      <c r="I719" s="10"/>
      <c r="J719" s="10">
        <v>4500</v>
      </c>
      <c r="K719" s="10"/>
      <c r="L719" s="10" t="s">
        <v>1228</v>
      </c>
      <c r="M719" s="10"/>
    </row>
    <row r="720" ht="26" customHeight="1" spans="1:13">
      <c r="A720" s="10">
        <v>663</v>
      </c>
      <c r="B720" s="14" t="s">
        <v>1229</v>
      </c>
      <c r="C720" s="10" t="s">
        <v>19</v>
      </c>
      <c r="D720" s="10" t="s">
        <v>218</v>
      </c>
      <c r="E720" s="10" t="s">
        <v>21</v>
      </c>
      <c r="F720" s="14" t="s">
        <v>1230</v>
      </c>
      <c r="G720" s="10">
        <v>4000</v>
      </c>
      <c r="H720" s="15"/>
      <c r="I720" s="10"/>
      <c r="J720" s="10">
        <v>4000</v>
      </c>
      <c r="K720" s="10"/>
      <c r="L720" s="10" t="s">
        <v>203</v>
      </c>
      <c r="M720" s="10"/>
    </row>
    <row r="721" ht="26" customHeight="1" spans="1:13">
      <c r="A721" s="10">
        <v>664</v>
      </c>
      <c r="B721" s="14" t="s">
        <v>1231</v>
      </c>
      <c r="C721" s="10" t="s">
        <v>19</v>
      </c>
      <c r="D721" s="10" t="s">
        <v>20</v>
      </c>
      <c r="E721" s="10" t="s">
        <v>21</v>
      </c>
      <c r="F721" s="14" t="s">
        <v>1232</v>
      </c>
      <c r="G721" s="10">
        <v>5000</v>
      </c>
      <c r="H721" s="15"/>
      <c r="I721" s="10"/>
      <c r="J721" s="10">
        <v>2000</v>
      </c>
      <c r="K721" s="10">
        <v>3000</v>
      </c>
      <c r="L721" s="10" t="s">
        <v>203</v>
      </c>
      <c r="M721" s="10"/>
    </row>
    <row r="722" ht="36" customHeight="1" spans="1:13">
      <c r="A722" s="10">
        <v>665</v>
      </c>
      <c r="B722" s="14" t="s">
        <v>1233</v>
      </c>
      <c r="C722" s="10" t="s">
        <v>19</v>
      </c>
      <c r="D722" s="10" t="s">
        <v>98</v>
      </c>
      <c r="E722" s="10" t="s">
        <v>21</v>
      </c>
      <c r="F722" s="14" t="s">
        <v>1234</v>
      </c>
      <c r="G722" s="10">
        <v>2368</v>
      </c>
      <c r="H722" s="15"/>
      <c r="I722" s="10"/>
      <c r="J722" s="10">
        <v>2368</v>
      </c>
      <c r="K722" s="10"/>
      <c r="L722" s="10" t="s">
        <v>203</v>
      </c>
      <c r="M722" s="10"/>
    </row>
    <row r="723" ht="36" customHeight="1" spans="1:13">
      <c r="A723" s="10">
        <v>666</v>
      </c>
      <c r="B723" s="14" t="s">
        <v>1235</v>
      </c>
      <c r="C723" s="10" t="s">
        <v>19</v>
      </c>
      <c r="D723" s="10" t="s">
        <v>20</v>
      </c>
      <c r="E723" s="10" t="s">
        <v>21</v>
      </c>
      <c r="F723" s="14" t="s">
        <v>1236</v>
      </c>
      <c r="G723" s="10">
        <v>2000</v>
      </c>
      <c r="H723" s="15"/>
      <c r="I723" s="10"/>
      <c r="J723" s="10">
        <v>2000</v>
      </c>
      <c r="K723" s="10"/>
      <c r="L723" s="10" t="s">
        <v>1237</v>
      </c>
      <c r="M723" s="10"/>
    </row>
    <row r="724" ht="36" customHeight="1" spans="1:13">
      <c r="A724" s="10">
        <v>667</v>
      </c>
      <c r="B724" s="14" t="s">
        <v>1238</v>
      </c>
      <c r="C724" s="10" t="s">
        <v>19</v>
      </c>
      <c r="D724" s="10" t="s">
        <v>20</v>
      </c>
      <c r="E724" s="10" t="s">
        <v>21</v>
      </c>
      <c r="F724" s="14" t="s">
        <v>1239</v>
      </c>
      <c r="G724" s="10">
        <v>3000</v>
      </c>
      <c r="H724" s="15"/>
      <c r="I724" s="10"/>
      <c r="J724" s="10">
        <v>3000</v>
      </c>
      <c r="K724" s="10"/>
      <c r="L724" s="10" t="s">
        <v>1237</v>
      </c>
      <c r="M724" s="10"/>
    </row>
    <row r="725" ht="46" customHeight="1" spans="1:13">
      <c r="A725" s="10">
        <v>668</v>
      </c>
      <c r="B725" s="14" t="s">
        <v>1240</v>
      </c>
      <c r="C725" s="10" t="s">
        <v>19</v>
      </c>
      <c r="D725" s="10" t="s">
        <v>20</v>
      </c>
      <c r="E725" s="10" t="s">
        <v>21</v>
      </c>
      <c r="F725" s="14" t="s">
        <v>1241</v>
      </c>
      <c r="G725" s="10">
        <v>27860</v>
      </c>
      <c r="H725" s="15"/>
      <c r="I725" s="10"/>
      <c r="J725" s="10">
        <v>27860</v>
      </c>
      <c r="K725" s="10"/>
      <c r="L725" s="10" t="s">
        <v>1242</v>
      </c>
      <c r="M725" s="10"/>
    </row>
    <row r="726" ht="36" customHeight="1" spans="1:13">
      <c r="A726" s="10">
        <v>669</v>
      </c>
      <c r="B726" s="14" t="s">
        <v>1243</v>
      </c>
      <c r="C726" s="10" t="s">
        <v>19</v>
      </c>
      <c r="D726" s="10" t="s">
        <v>20</v>
      </c>
      <c r="E726" s="10" t="s">
        <v>21</v>
      </c>
      <c r="F726" s="14" t="s">
        <v>1244</v>
      </c>
      <c r="G726" s="10">
        <v>50000</v>
      </c>
      <c r="H726" s="10">
        <v>10000</v>
      </c>
      <c r="I726" s="10"/>
      <c r="J726" s="10"/>
      <c r="K726" s="10">
        <v>40000</v>
      </c>
      <c r="L726" s="10" t="s">
        <v>1245</v>
      </c>
      <c r="M726" s="10"/>
    </row>
    <row r="727" ht="36" customHeight="1" spans="1:13">
      <c r="A727" s="10">
        <v>670</v>
      </c>
      <c r="B727" s="14" t="s">
        <v>1246</v>
      </c>
      <c r="C727" s="10" t="s">
        <v>19</v>
      </c>
      <c r="D727" s="10" t="s">
        <v>1247</v>
      </c>
      <c r="E727" s="10" t="s">
        <v>21</v>
      </c>
      <c r="F727" s="14" t="s">
        <v>1248</v>
      </c>
      <c r="G727" s="10">
        <v>5930</v>
      </c>
      <c r="H727" s="10">
        <v>3000</v>
      </c>
      <c r="I727" s="10"/>
      <c r="J727" s="10"/>
      <c r="K727" s="10">
        <v>2930</v>
      </c>
      <c r="L727" s="10" t="s">
        <v>203</v>
      </c>
      <c r="M727" s="10"/>
    </row>
    <row r="728" ht="36" customHeight="1" spans="1:13">
      <c r="A728" s="10">
        <v>671</v>
      </c>
      <c r="B728" s="14" t="s">
        <v>1249</v>
      </c>
      <c r="C728" s="10" t="s">
        <v>19</v>
      </c>
      <c r="D728" s="10" t="s">
        <v>218</v>
      </c>
      <c r="E728" s="10" t="s">
        <v>21</v>
      </c>
      <c r="F728" s="14" t="s">
        <v>1250</v>
      </c>
      <c r="G728" s="10">
        <v>12500</v>
      </c>
      <c r="H728" s="10">
        <v>12500</v>
      </c>
      <c r="I728" s="10"/>
      <c r="J728" s="10"/>
      <c r="K728" s="10"/>
      <c r="L728" s="10" t="s">
        <v>203</v>
      </c>
      <c r="M728" s="10"/>
    </row>
    <row r="729" ht="26" customHeight="1" spans="1:13">
      <c r="A729" s="10">
        <v>672</v>
      </c>
      <c r="B729" s="14" t="s">
        <v>1251</v>
      </c>
      <c r="C729" s="10" t="s">
        <v>19</v>
      </c>
      <c r="D729" s="10" t="s">
        <v>98</v>
      </c>
      <c r="E729" s="10" t="s">
        <v>21</v>
      </c>
      <c r="F729" s="14" t="s">
        <v>1252</v>
      </c>
      <c r="G729" s="10">
        <v>3900</v>
      </c>
      <c r="H729" s="10">
        <v>3900</v>
      </c>
      <c r="I729" s="10"/>
      <c r="J729" s="10"/>
      <c r="K729" s="10"/>
      <c r="L729" s="10" t="s">
        <v>203</v>
      </c>
      <c r="M729" s="10"/>
    </row>
    <row r="730" ht="37" customHeight="1" spans="1:13">
      <c r="A730" s="10">
        <v>673</v>
      </c>
      <c r="B730" s="14" t="s">
        <v>1253</v>
      </c>
      <c r="C730" s="10" t="s">
        <v>19</v>
      </c>
      <c r="D730" s="10" t="s">
        <v>98</v>
      </c>
      <c r="E730" s="10" t="s">
        <v>21</v>
      </c>
      <c r="F730" s="14" t="s">
        <v>1254</v>
      </c>
      <c r="G730" s="10">
        <v>3000</v>
      </c>
      <c r="H730" s="10">
        <v>3000</v>
      </c>
      <c r="I730" s="10"/>
      <c r="J730" s="10"/>
      <c r="K730" s="10"/>
      <c r="L730" s="10" t="s">
        <v>203</v>
      </c>
      <c r="M730" s="10"/>
    </row>
    <row r="731" ht="46" customHeight="1" spans="1:13">
      <c r="A731" s="10">
        <v>674</v>
      </c>
      <c r="B731" s="14" t="s">
        <v>1255</v>
      </c>
      <c r="C731" s="10" t="s">
        <v>19</v>
      </c>
      <c r="D731" s="10" t="s">
        <v>98</v>
      </c>
      <c r="E731" s="10" t="s">
        <v>21</v>
      </c>
      <c r="F731" s="14" t="s">
        <v>1256</v>
      </c>
      <c r="G731" s="10">
        <v>1912</v>
      </c>
      <c r="H731" s="10">
        <v>1400</v>
      </c>
      <c r="I731" s="10"/>
      <c r="J731" s="10"/>
      <c r="K731" s="10">
        <v>512</v>
      </c>
      <c r="L731" s="10" t="s">
        <v>203</v>
      </c>
      <c r="M731" s="10"/>
    </row>
    <row r="732" ht="46" customHeight="1" spans="1:13">
      <c r="A732" s="10">
        <v>675</v>
      </c>
      <c r="B732" s="14" t="s">
        <v>1257</v>
      </c>
      <c r="C732" s="10" t="s">
        <v>19</v>
      </c>
      <c r="D732" s="10" t="s">
        <v>98</v>
      </c>
      <c r="E732" s="10" t="s">
        <v>21</v>
      </c>
      <c r="F732" s="14" t="s">
        <v>1258</v>
      </c>
      <c r="G732" s="10">
        <v>5136</v>
      </c>
      <c r="H732" s="10">
        <v>4136</v>
      </c>
      <c r="I732" s="10"/>
      <c r="J732" s="10"/>
      <c r="K732" s="10">
        <v>1000</v>
      </c>
      <c r="L732" s="10" t="s">
        <v>203</v>
      </c>
      <c r="M732" s="10"/>
    </row>
    <row r="733" ht="41" customHeight="1" spans="1:13">
      <c r="A733" s="10">
        <v>676</v>
      </c>
      <c r="B733" s="14" t="s">
        <v>1259</v>
      </c>
      <c r="C733" s="10" t="s">
        <v>19</v>
      </c>
      <c r="D733" s="10" t="s">
        <v>98</v>
      </c>
      <c r="E733" s="10" t="s">
        <v>21</v>
      </c>
      <c r="F733" s="14" t="s">
        <v>1260</v>
      </c>
      <c r="G733" s="10">
        <v>4316</v>
      </c>
      <c r="H733" s="10">
        <v>4316</v>
      </c>
      <c r="I733" s="10"/>
      <c r="J733" s="10"/>
      <c r="K733" s="10"/>
      <c r="L733" s="10" t="s">
        <v>203</v>
      </c>
      <c r="M733" s="10"/>
    </row>
    <row r="734" ht="44" customHeight="1" spans="1:13">
      <c r="A734" s="10">
        <v>677</v>
      </c>
      <c r="B734" s="14" t="s">
        <v>1261</v>
      </c>
      <c r="C734" s="10" t="s">
        <v>19</v>
      </c>
      <c r="D734" s="10" t="s">
        <v>1262</v>
      </c>
      <c r="E734" s="10" t="s">
        <v>21</v>
      </c>
      <c r="F734" s="14" t="s">
        <v>1263</v>
      </c>
      <c r="G734" s="10">
        <v>9000</v>
      </c>
      <c r="H734" s="10">
        <v>7000</v>
      </c>
      <c r="I734" s="10"/>
      <c r="J734" s="10"/>
      <c r="K734" s="10">
        <v>2000</v>
      </c>
      <c r="L734" s="10" t="s">
        <v>203</v>
      </c>
      <c r="M734" s="10"/>
    </row>
    <row r="735" ht="37" customHeight="1" spans="1:13">
      <c r="A735" s="10">
        <v>678</v>
      </c>
      <c r="B735" s="14" t="s">
        <v>1264</v>
      </c>
      <c r="C735" s="10" t="s">
        <v>19</v>
      </c>
      <c r="D735" s="10" t="s">
        <v>98</v>
      </c>
      <c r="E735" s="10" t="s">
        <v>21</v>
      </c>
      <c r="F735" s="14" t="s">
        <v>1265</v>
      </c>
      <c r="G735" s="10">
        <v>3081</v>
      </c>
      <c r="H735" s="10">
        <v>3081</v>
      </c>
      <c r="I735" s="10"/>
      <c r="J735" s="10"/>
      <c r="K735" s="10"/>
      <c r="L735" s="10" t="s">
        <v>203</v>
      </c>
      <c r="M735" s="10"/>
    </row>
    <row r="736" ht="46" customHeight="1" spans="1:13">
      <c r="A736" s="10">
        <v>679</v>
      </c>
      <c r="B736" s="20" t="s">
        <v>1266</v>
      </c>
      <c r="C736" s="10" t="s">
        <v>19</v>
      </c>
      <c r="D736" s="10" t="s">
        <v>98</v>
      </c>
      <c r="E736" s="10" t="s">
        <v>21</v>
      </c>
      <c r="F736" s="14" t="s">
        <v>1267</v>
      </c>
      <c r="G736" s="10">
        <v>4125</v>
      </c>
      <c r="H736" s="10">
        <v>4125</v>
      </c>
      <c r="I736" s="10"/>
      <c r="J736" s="10"/>
      <c r="K736" s="10"/>
      <c r="L736" s="10" t="s">
        <v>203</v>
      </c>
      <c r="M736" s="10"/>
    </row>
    <row r="737" ht="31" customHeight="1" spans="1:13">
      <c r="A737" s="10">
        <v>680</v>
      </c>
      <c r="B737" s="14" t="s">
        <v>1268</v>
      </c>
      <c r="C737" s="10" t="s">
        <v>19</v>
      </c>
      <c r="D737" s="10" t="s">
        <v>218</v>
      </c>
      <c r="E737" s="10" t="s">
        <v>21</v>
      </c>
      <c r="F737" s="14" t="s">
        <v>1269</v>
      </c>
      <c r="G737" s="10">
        <v>11200</v>
      </c>
      <c r="H737" s="10">
        <v>11200</v>
      </c>
      <c r="I737" s="10"/>
      <c r="J737" s="10"/>
      <c r="K737" s="10"/>
      <c r="L737" s="10" t="s">
        <v>203</v>
      </c>
      <c r="M737" s="10"/>
    </row>
    <row r="738" ht="26" customHeight="1" spans="1:13">
      <c r="A738" s="10">
        <v>681</v>
      </c>
      <c r="B738" s="14" t="s">
        <v>1270</v>
      </c>
      <c r="C738" s="10" t="s">
        <v>19</v>
      </c>
      <c r="D738" s="10" t="s">
        <v>1271</v>
      </c>
      <c r="E738" s="10" t="s">
        <v>21</v>
      </c>
      <c r="F738" s="14" t="s">
        <v>1272</v>
      </c>
      <c r="G738" s="10">
        <v>10000</v>
      </c>
      <c r="H738" s="10">
        <v>10000</v>
      </c>
      <c r="I738" s="10"/>
      <c r="J738" s="10"/>
      <c r="K738" s="10"/>
      <c r="L738" s="10" t="s">
        <v>203</v>
      </c>
      <c r="M738" s="10"/>
    </row>
    <row r="739" ht="35" customHeight="1" spans="1:13">
      <c r="A739" s="10">
        <v>682</v>
      </c>
      <c r="B739" s="14" t="s">
        <v>1273</v>
      </c>
      <c r="C739" s="10" t="s">
        <v>19</v>
      </c>
      <c r="D739" s="10" t="s">
        <v>30</v>
      </c>
      <c r="E739" s="10" t="s">
        <v>21</v>
      </c>
      <c r="F739" s="14" t="s">
        <v>1274</v>
      </c>
      <c r="G739" s="10">
        <v>5300</v>
      </c>
      <c r="H739" s="10">
        <v>5300</v>
      </c>
      <c r="I739" s="10"/>
      <c r="J739" s="10"/>
      <c r="K739" s="10"/>
      <c r="L739" s="10" t="s">
        <v>203</v>
      </c>
      <c r="M739" s="10"/>
    </row>
    <row r="740" ht="34" customHeight="1" spans="1:13">
      <c r="A740" s="10">
        <v>683</v>
      </c>
      <c r="B740" s="14" t="s">
        <v>1275</v>
      </c>
      <c r="C740" s="10" t="s">
        <v>19</v>
      </c>
      <c r="D740" s="10" t="s">
        <v>30</v>
      </c>
      <c r="E740" s="10" t="s">
        <v>21</v>
      </c>
      <c r="F740" s="14" t="s">
        <v>1276</v>
      </c>
      <c r="G740" s="10">
        <v>6500</v>
      </c>
      <c r="H740" s="10">
        <v>6500</v>
      </c>
      <c r="I740" s="10"/>
      <c r="J740" s="10"/>
      <c r="K740" s="10"/>
      <c r="L740" s="10" t="s">
        <v>203</v>
      </c>
      <c r="M740" s="10"/>
    </row>
    <row r="741" ht="26" customHeight="1" spans="1:13">
      <c r="A741" s="10">
        <v>684</v>
      </c>
      <c r="B741" s="14" t="s">
        <v>1277</v>
      </c>
      <c r="C741" s="10" t="s">
        <v>19</v>
      </c>
      <c r="D741" s="10" t="s">
        <v>30</v>
      </c>
      <c r="E741" s="10" t="s">
        <v>21</v>
      </c>
      <c r="F741" s="14" t="s">
        <v>1278</v>
      </c>
      <c r="G741" s="10">
        <v>16600</v>
      </c>
      <c r="H741" s="10">
        <v>16600</v>
      </c>
      <c r="I741" s="10"/>
      <c r="J741" s="10"/>
      <c r="K741" s="10"/>
      <c r="L741" s="10" t="s">
        <v>203</v>
      </c>
      <c r="M741" s="10"/>
    </row>
    <row r="742" ht="26" customHeight="1" spans="1:13">
      <c r="A742" s="10">
        <v>685</v>
      </c>
      <c r="B742" s="14" t="s">
        <v>1279</v>
      </c>
      <c r="C742" s="10" t="s">
        <v>19</v>
      </c>
      <c r="D742" s="10" t="s">
        <v>30</v>
      </c>
      <c r="E742" s="10" t="s">
        <v>21</v>
      </c>
      <c r="F742" s="14" t="s">
        <v>1280</v>
      </c>
      <c r="G742" s="10">
        <v>45000</v>
      </c>
      <c r="H742" s="10">
        <v>45000</v>
      </c>
      <c r="I742" s="10"/>
      <c r="J742" s="10"/>
      <c r="K742" s="10"/>
      <c r="L742" s="10" t="s">
        <v>203</v>
      </c>
      <c r="M742" s="10"/>
    </row>
    <row r="743" ht="35" customHeight="1" spans="1:13">
      <c r="A743" s="10">
        <v>686</v>
      </c>
      <c r="B743" s="14" t="s">
        <v>1281</v>
      </c>
      <c r="C743" s="10" t="s">
        <v>19</v>
      </c>
      <c r="D743" s="10" t="s">
        <v>30</v>
      </c>
      <c r="E743" s="10" t="s">
        <v>21</v>
      </c>
      <c r="F743" s="14" t="s">
        <v>1282</v>
      </c>
      <c r="G743" s="10">
        <v>6600</v>
      </c>
      <c r="H743" s="10">
        <v>6600</v>
      </c>
      <c r="I743" s="10"/>
      <c r="J743" s="10"/>
      <c r="K743" s="10"/>
      <c r="L743" s="10" t="s">
        <v>203</v>
      </c>
      <c r="M743" s="10"/>
    </row>
    <row r="744" ht="27" customHeight="1" spans="1:13">
      <c r="A744" s="10">
        <v>687</v>
      </c>
      <c r="B744" s="14" t="s">
        <v>1283</v>
      </c>
      <c r="C744" s="10" t="s">
        <v>19</v>
      </c>
      <c r="D744" s="10" t="s">
        <v>30</v>
      </c>
      <c r="E744" s="10" t="s">
        <v>21</v>
      </c>
      <c r="F744" s="14" t="s">
        <v>1284</v>
      </c>
      <c r="G744" s="10">
        <v>32000</v>
      </c>
      <c r="H744" s="10">
        <v>32000</v>
      </c>
      <c r="I744" s="10"/>
      <c r="J744" s="10"/>
      <c r="K744" s="10"/>
      <c r="L744" s="10" t="s">
        <v>203</v>
      </c>
      <c r="M744" s="10"/>
    </row>
    <row r="745" ht="34" customHeight="1" spans="1:13">
      <c r="A745" s="10">
        <v>688</v>
      </c>
      <c r="B745" s="14" t="s">
        <v>1285</v>
      </c>
      <c r="C745" s="10" t="s">
        <v>19</v>
      </c>
      <c r="D745" s="10" t="s">
        <v>30</v>
      </c>
      <c r="E745" s="10" t="s">
        <v>21</v>
      </c>
      <c r="F745" s="14" t="s">
        <v>1286</v>
      </c>
      <c r="G745" s="10">
        <v>52000</v>
      </c>
      <c r="H745" s="10">
        <v>52000</v>
      </c>
      <c r="I745" s="10"/>
      <c r="J745" s="10"/>
      <c r="K745" s="10"/>
      <c r="L745" s="10" t="s">
        <v>203</v>
      </c>
      <c r="M745" s="10"/>
    </row>
    <row r="746" ht="32" customHeight="1" spans="1:13">
      <c r="A746" s="10">
        <v>689</v>
      </c>
      <c r="B746" s="14" t="s">
        <v>1287</v>
      </c>
      <c r="C746" s="10" t="s">
        <v>19</v>
      </c>
      <c r="D746" s="10" t="s">
        <v>30</v>
      </c>
      <c r="E746" s="10" t="s">
        <v>21</v>
      </c>
      <c r="F746" s="14" t="s">
        <v>1288</v>
      </c>
      <c r="G746" s="10">
        <v>12300</v>
      </c>
      <c r="H746" s="10">
        <v>12300</v>
      </c>
      <c r="I746" s="10"/>
      <c r="J746" s="10"/>
      <c r="K746" s="10"/>
      <c r="L746" s="10" t="s">
        <v>203</v>
      </c>
      <c r="M746" s="10"/>
    </row>
    <row r="747" ht="55" customHeight="1" spans="1:13">
      <c r="A747" s="10">
        <v>690</v>
      </c>
      <c r="B747" s="14" t="s">
        <v>1289</v>
      </c>
      <c r="C747" s="10" t="s">
        <v>19</v>
      </c>
      <c r="D747" s="10" t="s">
        <v>30</v>
      </c>
      <c r="E747" s="10" t="s">
        <v>21</v>
      </c>
      <c r="F747" s="14" t="s">
        <v>1290</v>
      </c>
      <c r="G747" s="10">
        <v>20500</v>
      </c>
      <c r="H747" s="10">
        <v>20500</v>
      </c>
      <c r="I747" s="10"/>
      <c r="J747" s="10"/>
      <c r="K747" s="10"/>
      <c r="L747" s="10" t="s">
        <v>203</v>
      </c>
      <c r="M747" s="10"/>
    </row>
    <row r="748" ht="26" customHeight="1" spans="1:13">
      <c r="A748" s="10">
        <v>691</v>
      </c>
      <c r="B748" s="14" t="s">
        <v>1291</v>
      </c>
      <c r="C748" s="10" t="s">
        <v>19</v>
      </c>
      <c r="D748" s="10" t="s">
        <v>30</v>
      </c>
      <c r="E748" s="10" t="s">
        <v>21</v>
      </c>
      <c r="F748" s="14" t="s">
        <v>1292</v>
      </c>
      <c r="G748" s="10">
        <v>27000</v>
      </c>
      <c r="H748" s="10">
        <v>27000</v>
      </c>
      <c r="I748" s="10"/>
      <c r="J748" s="10"/>
      <c r="K748" s="10"/>
      <c r="L748" s="10" t="s">
        <v>203</v>
      </c>
      <c r="M748" s="10"/>
    </row>
    <row r="749" ht="26" customHeight="1" spans="1:13">
      <c r="A749" s="10">
        <v>692</v>
      </c>
      <c r="B749" s="14" t="s">
        <v>1293</v>
      </c>
      <c r="C749" s="10" t="s">
        <v>19</v>
      </c>
      <c r="D749" s="10" t="s">
        <v>30</v>
      </c>
      <c r="E749" s="10" t="s">
        <v>21</v>
      </c>
      <c r="F749" s="14" t="s">
        <v>1294</v>
      </c>
      <c r="G749" s="10">
        <v>30200</v>
      </c>
      <c r="H749" s="10">
        <v>30200</v>
      </c>
      <c r="I749" s="10"/>
      <c r="J749" s="10"/>
      <c r="K749" s="10"/>
      <c r="L749" s="10" t="s">
        <v>203</v>
      </c>
      <c r="M749" s="10"/>
    </row>
    <row r="750" ht="35" customHeight="1" spans="1:13">
      <c r="A750" s="10">
        <v>693</v>
      </c>
      <c r="B750" s="20" t="s">
        <v>1295</v>
      </c>
      <c r="C750" s="10" t="s">
        <v>19</v>
      </c>
      <c r="D750" s="10" t="s">
        <v>30</v>
      </c>
      <c r="E750" s="10" t="s">
        <v>21</v>
      </c>
      <c r="F750" s="14" t="s">
        <v>1296</v>
      </c>
      <c r="G750" s="10">
        <v>14000</v>
      </c>
      <c r="H750" s="10">
        <v>14000</v>
      </c>
      <c r="I750" s="10"/>
      <c r="J750" s="10"/>
      <c r="K750" s="10"/>
      <c r="L750" s="10" t="s">
        <v>203</v>
      </c>
      <c r="M750" s="10"/>
    </row>
    <row r="751" ht="27" customHeight="1" spans="1:13">
      <c r="A751" s="10">
        <v>694</v>
      </c>
      <c r="B751" s="14" t="s">
        <v>1297</v>
      </c>
      <c r="C751" s="10" t="s">
        <v>19</v>
      </c>
      <c r="D751" s="10" t="s">
        <v>30</v>
      </c>
      <c r="E751" s="10" t="s">
        <v>21</v>
      </c>
      <c r="F751" s="14" t="s">
        <v>1298</v>
      </c>
      <c r="G751" s="10">
        <v>22000</v>
      </c>
      <c r="H751" s="10">
        <v>22000</v>
      </c>
      <c r="I751" s="10"/>
      <c r="J751" s="10"/>
      <c r="K751" s="10"/>
      <c r="L751" s="10" t="s">
        <v>203</v>
      </c>
      <c r="M751" s="10"/>
    </row>
    <row r="752" ht="27" customHeight="1" spans="1:13">
      <c r="A752" s="10">
        <v>695</v>
      </c>
      <c r="B752" s="14" t="s">
        <v>1299</v>
      </c>
      <c r="C752" s="10" t="s">
        <v>19</v>
      </c>
      <c r="D752" s="10" t="s">
        <v>30</v>
      </c>
      <c r="E752" s="10" t="s">
        <v>21</v>
      </c>
      <c r="F752" s="14" t="s">
        <v>1300</v>
      </c>
      <c r="G752" s="10">
        <v>30100</v>
      </c>
      <c r="H752" s="10">
        <v>30100</v>
      </c>
      <c r="I752" s="10"/>
      <c r="J752" s="10"/>
      <c r="K752" s="10"/>
      <c r="L752" s="10" t="s">
        <v>203</v>
      </c>
      <c r="M752" s="10"/>
    </row>
    <row r="753" ht="35" customHeight="1" spans="1:13">
      <c r="A753" s="10">
        <v>696</v>
      </c>
      <c r="B753" s="14" t="s">
        <v>1301</v>
      </c>
      <c r="C753" s="10" t="s">
        <v>19</v>
      </c>
      <c r="D753" s="10" t="s">
        <v>30</v>
      </c>
      <c r="E753" s="10" t="s">
        <v>21</v>
      </c>
      <c r="F753" s="14" t="s">
        <v>1302</v>
      </c>
      <c r="G753" s="10">
        <v>32000</v>
      </c>
      <c r="H753" s="10">
        <v>32000</v>
      </c>
      <c r="I753" s="10"/>
      <c r="J753" s="10"/>
      <c r="K753" s="10"/>
      <c r="L753" s="10" t="s">
        <v>203</v>
      </c>
      <c r="M753" s="10"/>
    </row>
    <row r="754" ht="35" customHeight="1" spans="1:13">
      <c r="A754" s="10">
        <v>697</v>
      </c>
      <c r="B754" s="14" t="s">
        <v>1303</v>
      </c>
      <c r="C754" s="10" t="s">
        <v>19</v>
      </c>
      <c r="D754" s="10" t="s">
        <v>30</v>
      </c>
      <c r="E754" s="10" t="s">
        <v>21</v>
      </c>
      <c r="F754" s="14" t="s">
        <v>1298</v>
      </c>
      <c r="G754" s="10">
        <v>2300</v>
      </c>
      <c r="H754" s="10">
        <v>2300</v>
      </c>
      <c r="I754" s="10"/>
      <c r="J754" s="10"/>
      <c r="K754" s="10"/>
      <c r="L754" s="10" t="s">
        <v>203</v>
      </c>
      <c r="M754" s="10"/>
    </row>
    <row r="755" ht="27" customHeight="1" spans="1:13">
      <c r="A755" s="10">
        <v>698</v>
      </c>
      <c r="B755" s="14" t="s">
        <v>1304</v>
      </c>
      <c r="C755" s="10" t="s">
        <v>19</v>
      </c>
      <c r="D755" s="10" t="s">
        <v>98</v>
      </c>
      <c r="E755" s="10" t="s">
        <v>21</v>
      </c>
      <c r="F755" s="14" t="s">
        <v>1305</v>
      </c>
      <c r="G755" s="10">
        <v>6000</v>
      </c>
      <c r="H755" s="10">
        <v>6000</v>
      </c>
      <c r="I755" s="10"/>
      <c r="J755" s="10"/>
      <c r="K755" s="10"/>
      <c r="L755" s="10" t="s">
        <v>203</v>
      </c>
      <c r="M755" s="10"/>
    </row>
    <row r="756" ht="27" customHeight="1" spans="1:13">
      <c r="A756" s="10">
        <v>699</v>
      </c>
      <c r="B756" s="14" t="s">
        <v>1306</v>
      </c>
      <c r="C756" s="10" t="s">
        <v>19</v>
      </c>
      <c r="D756" s="10" t="s">
        <v>30</v>
      </c>
      <c r="E756" s="10" t="s">
        <v>21</v>
      </c>
      <c r="F756" s="14" t="s">
        <v>1307</v>
      </c>
      <c r="G756" s="10">
        <v>1100</v>
      </c>
      <c r="H756" s="10">
        <v>1100</v>
      </c>
      <c r="I756" s="10"/>
      <c r="J756" s="10"/>
      <c r="K756" s="10"/>
      <c r="L756" s="10" t="s">
        <v>203</v>
      </c>
      <c r="M756" s="10"/>
    </row>
    <row r="757" ht="47" customHeight="1" spans="1:13">
      <c r="A757" s="10">
        <v>700</v>
      </c>
      <c r="B757" s="14" t="s">
        <v>1308</v>
      </c>
      <c r="C757" s="10" t="s">
        <v>19</v>
      </c>
      <c r="D757" s="10" t="s">
        <v>98</v>
      </c>
      <c r="E757" s="10" t="s">
        <v>21</v>
      </c>
      <c r="F757" s="14" t="s">
        <v>1309</v>
      </c>
      <c r="G757" s="10">
        <v>700</v>
      </c>
      <c r="H757" s="10">
        <v>700</v>
      </c>
      <c r="I757" s="10"/>
      <c r="J757" s="10"/>
      <c r="K757" s="10"/>
      <c r="L757" s="10" t="s">
        <v>203</v>
      </c>
      <c r="M757" s="10"/>
    </row>
    <row r="758" ht="49" customHeight="1" spans="1:13">
      <c r="A758" s="10">
        <v>701</v>
      </c>
      <c r="B758" s="14" t="s">
        <v>1310</v>
      </c>
      <c r="C758" s="10" t="s">
        <v>19</v>
      </c>
      <c r="D758" s="10" t="s">
        <v>30</v>
      </c>
      <c r="E758" s="10" t="s">
        <v>21</v>
      </c>
      <c r="F758" s="14" t="s">
        <v>1311</v>
      </c>
      <c r="G758" s="10">
        <v>4000</v>
      </c>
      <c r="H758" s="10">
        <v>4000</v>
      </c>
      <c r="I758" s="10"/>
      <c r="J758" s="10"/>
      <c r="K758" s="10"/>
      <c r="L758" s="10" t="s">
        <v>203</v>
      </c>
      <c r="M758" s="10"/>
    </row>
    <row r="759" ht="27" customHeight="1" spans="1:13">
      <c r="A759" s="10">
        <v>702</v>
      </c>
      <c r="B759" s="14" t="s">
        <v>1312</v>
      </c>
      <c r="C759" s="10" t="s">
        <v>19</v>
      </c>
      <c r="D759" s="10" t="s">
        <v>98</v>
      </c>
      <c r="E759" s="10" t="s">
        <v>21</v>
      </c>
      <c r="F759" s="14" t="s">
        <v>1313</v>
      </c>
      <c r="G759" s="10">
        <v>600</v>
      </c>
      <c r="H759" s="10">
        <v>600</v>
      </c>
      <c r="I759" s="10"/>
      <c r="J759" s="10"/>
      <c r="K759" s="10"/>
      <c r="L759" s="10" t="s">
        <v>203</v>
      </c>
      <c r="M759" s="10"/>
    </row>
    <row r="760" ht="47" customHeight="1" spans="1:13">
      <c r="A760" s="10">
        <v>703</v>
      </c>
      <c r="B760" s="14" t="s">
        <v>1314</v>
      </c>
      <c r="C760" s="10" t="s">
        <v>19</v>
      </c>
      <c r="D760" s="10" t="s">
        <v>1315</v>
      </c>
      <c r="E760" s="10" t="s">
        <v>21</v>
      </c>
      <c r="F760" s="14" t="s">
        <v>1316</v>
      </c>
      <c r="G760" s="10">
        <v>3100</v>
      </c>
      <c r="H760" s="10">
        <v>3100</v>
      </c>
      <c r="I760" s="10"/>
      <c r="J760" s="10"/>
      <c r="K760" s="10"/>
      <c r="L760" s="10" t="s">
        <v>828</v>
      </c>
      <c r="M760" s="10"/>
    </row>
    <row r="761" ht="24" customHeight="1" spans="1:13">
      <c r="A761" s="10">
        <v>704</v>
      </c>
      <c r="B761" s="14" t="s">
        <v>1317</v>
      </c>
      <c r="C761" s="10" t="s">
        <v>19</v>
      </c>
      <c r="D761" s="10" t="s">
        <v>218</v>
      </c>
      <c r="E761" s="10" t="s">
        <v>21</v>
      </c>
      <c r="F761" s="14" t="s">
        <v>1318</v>
      </c>
      <c r="G761" s="10">
        <v>3600</v>
      </c>
      <c r="H761" s="10">
        <v>3600</v>
      </c>
      <c r="I761" s="10"/>
      <c r="J761" s="10"/>
      <c r="K761" s="10"/>
      <c r="L761" s="10" t="s">
        <v>1319</v>
      </c>
      <c r="M761" s="10"/>
    </row>
    <row r="762" ht="38" customHeight="1" spans="1:13">
      <c r="A762" s="10">
        <v>705</v>
      </c>
      <c r="B762" s="14" t="s">
        <v>1320</v>
      </c>
      <c r="C762" s="10" t="s">
        <v>19</v>
      </c>
      <c r="D762" s="10" t="s">
        <v>1262</v>
      </c>
      <c r="E762" s="10" t="s">
        <v>21</v>
      </c>
      <c r="F762" s="14" t="s">
        <v>1321</v>
      </c>
      <c r="G762" s="10">
        <v>7160</v>
      </c>
      <c r="H762" s="10">
        <v>2960</v>
      </c>
      <c r="I762" s="10"/>
      <c r="J762" s="10"/>
      <c r="K762" s="10">
        <v>4200</v>
      </c>
      <c r="L762" s="10" t="s">
        <v>1322</v>
      </c>
      <c r="M762" s="10"/>
    </row>
    <row r="763" ht="37" customHeight="1" spans="1:13">
      <c r="A763" s="10">
        <v>706</v>
      </c>
      <c r="B763" s="14" t="s">
        <v>1323</v>
      </c>
      <c r="C763" s="10" t="s">
        <v>19</v>
      </c>
      <c r="D763" s="10" t="s">
        <v>98</v>
      </c>
      <c r="E763" s="10" t="s">
        <v>21</v>
      </c>
      <c r="F763" s="14" t="s">
        <v>1324</v>
      </c>
      <c r="G763" s="10">
        <v>6800</v>
      </c>
      <c r="H763" s="10">
        <v>6800</v>
      </c>
      <c r="I763" s="10"/>
      <c r="J763" s="10"/>
      <c r="K763" s="10"/>
      <c r="L763" s="10" t="s">
        <v>1319</v>
      </c>
      <c r="M763" s="10"/>
    </row>
    <row r="764" ht="37" customHeight="1" spans="1:13">
      <c r="A764" s="10">
        <v>707</v>
      </c>
      <c r="B764" s="14" t="s">
        <v>1325</v>
      </c>
      <c r="C764" s="10" t="s">
        <v>19</v>
      </c>
      <c r="D764" s="10" t="s">
        <v>218</v>
      </c>
      <c r="E764" s="10" t="s">
        <v>21</v>
      </c>
      <c r="F764" s="14" t="s">
        <v>1326</v>
      </c>
      <c r="G764" s="10">
        <v>34300</v>
      </c>
      <c r="H764" s="10">
        <v>34300</v>
      </c>
      <c r="I764" s="10"/>
      <c r="J764" s="10"/>
      <c r="K764" s="10"/>
      <c r="L764" s="10" t="s">
        <v>828</v>
      </c>
      <c r="M764" s="10"/>
    </row>
    <row r="765" ht="27" customHeight="1" spans="1:13">
      <c r="A765" s="10">
        <v>708</v>
      </c>
      <c r="B765" s="14" t="s">
        <v>1327</v>
      </c>
      <c r="C765" s="10" t="s">
        <v>592</v>
      </c>
      <c r="D765" s="10" t="s">
        <v>1328</v>
      </c>
      <c r="E765" s="10" t="s">
        <v>21</v>
      </c>
      <c r="F765" s="14" t="s">
        <v>1329</v>
      </c>
      <c r="G765" s="10">
        <v>13963</v>
      </c>
      <c r="H765" s="10">
        <v>5000</v>
      </c>
      <c r="I765" s="10"/>
      <c r="J765" s="10"/>
      <c r="K765" s="10">
        <v>8963</v>
      </c>
      <c r="L765" s="10" t="s">
        <v>203</v>
      </c>
      <c r="M765" s="10"/>
    </row>
    <row r="766" ht="27" customHeight="1" spans="1:13">
      <c r="A766" s="10">
        <v>709</v>
      </c>
      <c r="B766" s="14" t="s">
        <v>1330</v>
      </c>
      <c r="C766" s="10" t="s">
        <v>19</v>
      </c>
      <c r="D766" s="10" t="s">
        <v>98</v>
      </c>
      <c r="E766" s="10" t="s">
        <v>21</v>
      </c>
      <c r="F766" s="14" t="s">
        <v>1331</v>
      </c>
      <c r="G766" s="10">
        <v>5000</v>
      </c>
      <c r="H766" s="10">
        <v>5000</v>
      </c>
      <c r="I766" s="10"/>
      <c r="J766" s="10"/>
      <c r="K766" s="10"/>
      <c r="L766" s="10" t="s">
        <v>203</v>
      </c>
      <c r="M766" s="10"/>
    </row>
    <row r="767" ht="29" customHeight="1" spans="1:13">
      <c r="A767" s="10">
        <v>710</v>
      </c>
      <c r="B767" s="14" t="s">
        <v>1332</v>
      </c>
      <c r="C767" s="10" t="s">
        <v>19</v>
      </c>
      <c r="D767" s="10" t="s">
        <v>30</v>
      </c>
      <c r="E767" s="10" t="s">
        <v>21</v>
      </c>
      <c r="F767" s="14" t="s">
        <v>1333</v>
      </c>
      <c r="G767" s="10">
        <v>40000</v>
      </c>
      <c r="H767" s="10">
        <v>40000</v>
      </c>
      <c r="I767" s="10"/>
      <c r="J767" s="10"/>
      <c r="K767" s="10"/>
      <c r="L767" s="10" t="s">
        <v>203</v>
      </c>
      <c r="M767" s="10"/>
    </row>
    <row r="768" ht="27" customHeight="1" spans="1:13">
      <c r="A768" s="10">
        <v>711</v>
      </c>
      <c r="B768" s="14" t="s">
        <v>1334</v>
      </c>
      <c r="C768" s="10" t="s">
        <v>19</v>
      </c>
      <c r="D768" s="10" t="s">
        <v>30</v>
      </c>
      <c r="E768" s="10" t="s">
        <v>21</v>
      </c>
      <c r="F768" s="14" t="s">
        <v>1335</v>
      </c>
      <c r="G768" s="10">
        <v>55000</v>
      </c>
      <c r="H768" s="10">
        <v>55000</v>
      </c>
      <c r="I768" s="10"/>
      <c r="J768" s="10"/>
      <c r="K768" s="10"/>
      <c r="L768" s="10" t="s">
        <v>203</v>
      </c>
      <c r="M768" s="10"/>
    </row>
    <row r="769" ht="28" customHeight="1" spans="1:13">
      <c r="A769" s="10">
        <v>712</v>
      </c>
      <c r="B769" s="14" t="s">
        <v>1336</v>
      </c>
      <c r="C769" s="10" t="s">
        <v>19</v>
      </c>
      <c r="D769" s="10" t="s">
        <v>30</v>
      </c>
      <c r="E769" s="10" t="s">
        <v>21</v>
      </c>
      <c r="F769" s="14" t="s">
        <v>1337</v>
      </c>
      <c r="G769" s="10">
        <v>36000</v>
      </c>
      <c r="H769" s="10">
        <v>36000</v>
      </c>
      <c r="I769" s="10"/>
      <c r="J769" s="10"/>
      <c r="K769" s="10"/>
      <c r="L769" s="10" t="s">
        <v>203</v>
      </c>
      <c r="M769" s="10"/>
    </row>
    <row r="770" ht="52" customHeight="1" spans="1:13">
      <c r="A770" s="10">
        <v>713</v>
      </c>
      <c r="B770" s="14" t="s">
        <v>1338</v>
      </c>
      <c r="C770" s="10" t="s">
        <v>19</v>
      </c>
      <c r="D770" s="10" t="s">
        <v>30</v>
      </c>
      <c r="E770" s="10" t="s">
        <v>21</v>
      </c>
      <c r="F770" s="14" t="s">
        <v>1339</v>
      </c>
      <c r="G770" s="10">
        <v>32000</v>
      </c>
      <c r="H770" s="10">
        <v>32000</v>
      </c>
      <c r="I770" s="10"/>
      <c r="J770" s="10"/>
      <c r="K770" s="10"/>
      <c r="L770" s="10" t="s">
        <v>203</v>
      </c>
      <c r="M770" s="10"/>
    </row>
    <row r="771" ht="56" customHeight="1" spans="1:13">
      <c r="A771" s="10">
        <v>714</v>
      </c>
      <c r="B771" s="14" t="s">
        <v>1340</v>
      </c>
      <c r="C771" s="10" t="s">
        <v>19</v>
      </c>
      <c r="D771" s="10" t="s">
        <v>30</v>
      </c>
      <c r="E771" s="10" t="s">
        <v>21</v>
      </c>
      <c r="F771" s="14" t="s">
        <v>1341</v>
      </c>
      <c r="G771" s="10">
        <v>28200</v>
      </c>
      <c r="H771" s="10">
        <v>28200</v>
      </c>
      <c r="I771" s="10"/>
      <c r="J771" s="10"/>
      <c r="K771" s="10"/>
      <c r="L771" s="10" t="s">
        <v>203</v>
      </c>
      <c r="M771" s="10"/>
    </row>
    <row r="772" ht="41" customHeight="1" spans="1:13">
      <c r="A772" s="10">
        <v>715</v>
      </c>
      <c r="B772" s="14" t="s">
        <v>1342</v>
      </c>
      <c r="C772" s="10" t="s">
        <v>19</v>
      </c>
      <c r="D772" s="10" t="s">
        <v>190</v>
      </c>
      <c r="E772" s="10" t="s">
        <v>21</v>
      </c>
      <c r="F772" s="14" t="s">
        <v>1343</v>
      </c>
      <c r="G772" s="10">
        <v>68000</v>
      </c>
      <c r="H772" s="10">
        <v>68000</v>
      </c>
      <c r="I772" s="10"/>
      <c r="J772" s="10"/>
      <c r="K772" s="10"/>
      <c r="L772" s="10" t="s">
        <v>203</v>
      </c>
      <c r="M772" s="10"/>
    </row>
    <row r="773" ht="26" customHeight="1" spans="1:13">
      <c r="A773" s="10">
        <v>716</v>
      </c>
      <c r="B773" s="14" t="s">
        <v>1344</v>
      </c>
      <c r="C773" s="10" t="s">
        <v>592</v>
      </c>
      <c r="D773" s="10" t="s">
        <v>1262</v>
      </c>
      <c r="E773" s="10" t="s">
        <v>49</v>
      </c>
      <c r="F773" s="14" t="s">
        <v>1345</v>
      </c>
      <c r="G773" s="10">
        <v>3240</v>
      </c>
      <c r="H773" s="10">
        <v>3240</v>
      </c>
      <c r="I773" s="10"/>
      <c r="J773" s="10"/>
      <c r="K773" s="10"/>
      <c r="L773" s="10" t="s">
        <v>1346</v>
      </c>
      <c r="M773" s="10"/>
    </row>
    <row r="774" ht="26" customHeight="1" spans="1:13">
      <c r="A774" s="10">
        <v>717</v>
      </c>
      <c r="B774" s="14" t="s">
        <v>1347</v>
      </c>
      <c r="C774" s="10" t="s">
        <v>19</v>
      </c>
      <c r="D774" s="10" t="s">
        <v>30</v>
      </c>
      <c r="E774" s="10" t="s">
        <v>832</v>
      </c>
      <c r="F774" s="14" t="s">
        <v>1348</v>
      </c>
      <c r="G774" s="10">
        <v>68000</v>
      </c>
      <c r="H774" s="10">
        <v>68000</v>
      </c>
      <c r="I774" s="10"/>
      <c r="J774" s="10"/>
      <c r="K774" s="10"/>
      <c r="L774" s="10" t="s">
        <v>1349</v>
      </c>
      <c r="M774" s="10"/>
    </row>
    <row r="775" ht="55" customHeight="1" spans="1:13">
      <c r="A775" s="10">
        <v>718</v>
      </c>
      <c r="B775" s="20" t="s">
        <v>1350</v>
      </c>
      <c r="C775" s="10" t="s">
        <v>19</v>
      </c>
      <c r="D775" s="10" t="s">
        <v>30</v>
      </c>
      <c r="E775" s="10" t="s">
        <v>832</v>
      </c>
      <c r="F775" s="20" t="s">
        <v>1351</v>
      </c>
      <c r="G775" s="10">
        <v>68652</v>
      </c>
      <c r="H775" s="10">
        <v>68652</v>
      </c>
      <c r="I775" s="10"/>
      <c r="J775" s="10"/>
      <c r="K775" s="10"/>
      <c r="L775" s="10" t="s">
        <v>1349</v>
      </c>
      <c r="M775" s="10"/>
    </row>
    <row r="776" ht="39" customHeight="1" spans="1:13">
      <c r="A776" s="10">
        <v>719</v>
      </c>
      <c r="B776" s="14" t="s">
        <v>1352</v>
      </c>
      <c r="C776" s="10" t="s">
        <v>19</v>
      </c>
      <c r="D776" s="10" t="s">
        <v>1205</v>
      </c>
      <c r="E776" s="10" t="s">
        <v>21</v>
      </c>
      <c r="F776" s="14" t="s">
        <v>1353</v>
      </c>
      <c r="G776" s="10">
        <v>90000</v>
      </c>
      <c r="H776" s="10">
        <v>89200</v>
      </c>
      <c r="I776" s="10"/>
      <c r="J776" s="10"/>
      <c r="K776" s="10">
        <v>800</v>
      </c>
      <c r="L776" s="10" t="s">
        <v>342</v>
      </c>
      <c r="M776" s="10"/>
    </row>
    <row r="777" ht="25" customHeight="1" spans="1:13">
      <c r="A777" s="10">
        <v>720</v>
      </c>
      <c r="B777" s="20" t="s">
        <v>1354</v>
      </c>
      <c r="C777" s="10" t="s">
        <v>19</v>
      </c>
      <c r="D777" s="10" t="s">
        <v>218</v>
      </c>
      <c r="E777" s="10" t="s">
        <v>832</v>
      </c>
      <c r="F777" s="14" t="s">
        <v>1355</v>
      </c>
      <c r="G777" s="10">
        <v>20000</v>
      </c>
      <c r="H777" s="10">
        <v>20000</v>
      </c>
      <c r="I777" s="10"/>
      <c r="J777" s="10"/>
      <c r="K777" s="10"/>
      <c r="L777" s="10" t="s">
        <v>203</v>
      </c>
      <c r="M777" s="10"/>
    </row>
    <row r="778" ht="55" customHeight="1" spans="1:13">
      <c r="A778" s="10">
        <v>721</v>
      </c>
      <c r="B778" s="14" t="s">
        <v>1356</v>
      </c>
      <c r="C778" s="10" t="s">
        <v>19</v>
      </c>
      <c r="D778" s="10" t="s">
        <v>1205</v>
      </c>
      <c r="E778" s="10" t="s">
        <v>21</v>
      </c>
      <c r="F778" s="14" t="s">
        <v>1357</v>
      </c>
      <c r="G778" s="10">
        <v>200000</v>
      </c>
      <c r="H778" s="10">
        <v>190000</v>
      </c>
      <c r="I778" s="10"/>
      <c r="J778" s="10"/>
      <c r="K778" s="10">
        <v>10000</v>
      </c>
      <c r="L778" s="10" t="s">
        <v>1358</v>
      </c>
      <c r="M778" s="10"/>
    </row>
    <row r="779" ht="34" customHeight="1" spans="1:13">
      <c r="A779" s="10">
        <v>722</v>
      </c>
      <c r="B779" s="14" t="s">
        <v>1359</v>
      </c>
      <c r="C779" s="10" t="s">
        <v>19</v>
      </c>
      <c r="D779" s="10" t="s">
        <v>1205</v>
      </c>
      <c r="E779" s="10" t="s">
        <v>124</v>
      </c>
      <c r="F779" s="14" t="s">
        <v>1360</v>
      </c>
      <c r="G779" s="10">
        <v>24300</v>
      </c>
      <c r="H779" s="10">
        <v>22300</v>
      </c>
      <c r="I779" s="10"/>
      <c r="J779" s="10"/>
      <c r="K779" s="10">
        <v>2000</v>
      </c>
      <c r="L779" s="10" t="s">
        <v>483</v>
      </c>
      <c r="M779" s="10"/>
    </row>
    <row r="780" ht="44" customHeight="1" spans="1:13">
      <c r="A780" s="10">
        <v>723</v>
      </c>
      <c r="B780" s="14" t="s">
        <v>1361</v>
      </c>
      <c r="C780" s="10" t="s">
        <v>19</v>
      </c>
      <c r="D780" s="10" t="s">
        <v>1362</v>
      </c>
      <c r="E780" s="10" t="s">
        <v>832</v>
      </c>
      <c r="F780" s="14" t="s">
        <v>1363</v>
      </c>
      <c r="G780" s="10">
        <v>55525</v>
      </c>
      <c r="H780" s="10">
        <v>55525</v>
      </c>
      <c r="I780" s="10"/>
      <c r="J780" s="10"/>
      <c r="K780" s="10"/>
      <c r="L780" s="10" t="s">
        <v>203</v>
      </c>
      <c r="M780" s="10"/>
    </row>
    <row r="781" ht="27" customHeight="1" spans="1:13">
      <c r="A781" s="10">
        <v>724</v>
      </c>
      <c r="B781" s="14" t="s">
        <v>1364</v>
      </c>
      <c r="C781" s="10" t="s">
        <v>19</v>
      </c>
      <c r="D781" s="10" t="s">
        <v>20</v>
      </c>
      <c r="E781" s="10" t="s">
        <v>21</v>
      </c>
      <c r="F781" s="14" t="s">
        <v>1365</v>
      </c>
      <c r="G781" s="10">
        <v>5000</v>
      </c>
      <c r="H781" s="10"/>
      <c r="I781" s="10"/>
      <c r="J781" s="10"/>
      <c r="K781" s="10">
        <v>5000</v>
      </c>
      <c r="L781" s="10" t="s">
        <v>828</v>
      </c>
      <c r="M781" s="10"/>
    </row>
    <row r="782" ht="27" customHeight="1" spans="1:13">
      <c r="A782" s="10">
        <v>725</v>
      </c>
      <c r="B782" s="14" t="s">
        <v>1366</v>
      </c>
      <c r="C782" s="10" t="s">
        <v>19</v>
      </c>
      <c r="D782" s="10" t="s">
        <v>20</v>
      </c>
      <c r="E782" s="10" t="s">
        <v>21</v>
      </c>
      <c r="F782" s="14" t="s">
        <v>1367</v>
      </c>
      <c r="G782" s="10">
        <v>60000</v>
      </c>
      <c r="H782" s="10"/>
      <c r="I782" s="10"/>
      <c r="J782" s="10"/>
      <c r="K782" s="10">
        <v>60000</v>
      </c>
      <c r="L782" s="10" t="s">
        <v>828</v>
      </c>
      <c r="M782" s="10"/>
    </row>
    <row r="783" ht="29" customHeight="1" spans="1:13">
      <c r="A783" s="10">
        <v>726</v>
      </c>
      <c r="B783" s="20" t="s">
        <v>1368</v>
      </c>
      <c r="C783" s="10" t="s">
        <v>19</v>
      </c>
      <c r="D783" s="10" t="s">
        <v>218</v>
      </c>
      <c r="E783" s="10" t="s">
        <v>21</v>
      </c>
      <c r="F783" s="14" t="s">
        <v>1369</v>
      </c>
      <c r="G783" s="10">
        <v>30000</v>
      </c>
      <c r="H783" s="10"/>
      <c r="I783" s="10"/>
      <c r="J783" s="10">
        <v>30000</v>
      </c>
      <c r="K783" s="10"/>
      <c r="L783" s="10" t="s">
        <v>828</v>
      </c>
      <c r="M783" s="10"/>
    </row>
    <row r="784" ht="29" customHeight="1" spans="1:13">
      <c r="A784" s="10">
        <v>727</v>
      </c>
      <c r="B784" s="14" t="s">
        <v>1370</v>
      </c>
      <c r="C784" s="10" t="s">
        <v>19</v>
      </c>
      <c r="D784" s="10" t="s">
        <v>98</v>
      </c>
      <c r="E784" s="10" t="s">
        <v>21</v>
      </c>
      <c r="F784" s="14" t="s">
        <v>1371</v>
      </c>
      <c r="G784" s="10">
        <v>25000</v>
      </c>
      <c r="H784" s="10"/>
      <c r="I784" s="10"/>
      <c r="J784" s="10">
        <v>25000</v>
      </c>
      <c r="K784" s="10"/>
      <c r="L784" s="10" t="s">
        <v>828</v>
      </c>
      <c r="M784" s="10"/>
    </row>
    <row r="785" ht="37" customHeight="1" spans="1:13">
      <c r="A785" s="10">
        <v>728</v>
      </c>
      <c r="B785" s="14" t="s">
        <v>1372</v>
      </c>
      <c r="C785" s="10" t="s">
        <v>19</v>
      </c>
      <c r="D785" s="10" t="s">
        <v>20</v>
      </c>
      <c r="E785" s="10" t="s">
        <v>21</v>
      </c>
      <c r="F785" s="14" t="s">
        <v>1373</v>
      </c>
      <c r="G785" s="10">
        <v>9000</v>
      </c>
      <c r="H785" s="10"/>
      <c r="I785" s="10"/>
      <c r="J785" s="10">
        <v>9000</v>
      </c>
      <c r="K785" s="10"/>
      <c r="L785" s="10" t="s">
        <v>1374</v>
      </c>
      <c r="M785" s="10"/>
    </row>
    <row r="786" ht="27" customHeight="1" spans="1:13">
      <c r="A786" s="10">
        <v>729</v>
      </c>
      <c r="B786" s="14" t="s">
        <v>1375</v>
      </c>
      <c r="C786" s="10" t="s">
        <v>592</v>
      </c>
      <c r="D786" s="10" t="s">
        <v>1376</v>
      </c>
      <c r="E786" s="10" t="s">
        <v>21</v>
      </c>
      <c r="F786" s="14" t="s">
        <v>1377</v>
      </c>
      <c r="G786" s="10">
        <v>20000</v>
      </c>
      <c r="H786" s="10"/>
      <c r="I786" s="10"/>
      <c r="J786" s="10">
        <v>20000</v>
      </c>
      <c r="K786" s="10"/>
      <c r="L786" s="10" t="s">
        <v>1378</v>
      </c>
      <c r="M786" s="10"/>
    </row>
    <row r="787" ht="27" customHeight="1" spans="1:13">
      <c r="A787" s="10">
        <v>730</v>
      </c>
      <c r="B787" s="14" t="s">
        <v>1379</v>
      </c>
      <c r="C787" s="10" t="s">
        <v>592</v>
      </c>
      <c r="D787" s="10" t="s">
        <v>1380</v>
      </c>
      <c r="E787" s="10" t="s">
        <v>21</v>
      </c>
      <c r="F787" s="14" t="s">
        <v>1381</v>
      </c>
      <c r="G787" s="10">
        <v>30000</v>
      </c>
      <c r="H787" s="10"/>
      <c r="I787" s="10"/>
      <c r="J787" s="10">
        <v>30000</v>
      </c>
      <c r="K787" s="10"/>
      <c r="L787" s="10" t="s">
        <v>1382</v>
      </c>
      <c r="M787" s="10"/>
    </row>
    <row r="788" ht="37" customHeight="1" spans="1:13">
      <c r="A788" s="10">
        <v>731</v>
      </c>
      <c r="B788" s="14" t="s">
        <v>1383</v>
      </c>
      <c r="C788" s="10" t="s">
        <v>19</v>
      </c>
      <c r="D788" s="10" t="s">
        <v>1205</v>
      </c>
      <c r="E788" s="10" t="s">
        <v>21</v>
      </c>
      <c r="F788" s="14" t="s">
        <v>1384</v>
      </c>
      <c r="G788" s="10">
        <v>28400</v>
      </c>
      <c r="H788" s="10"/>
      <c r="I788" s="10"/>
      <c r="J788" s="10">
        <v>28400</v>
      </c>
      <c r="K788" s="10"/>
      <c r="L788" s="10" t="s">
        <v>1212</v>
      </c>
      <c r="M788" s="10"/>
    </row>
    <row r="789" ht="32" customHeight="1" spans="1:13">
      <c r="A789" s="10">
        <v>732</v>
      </c>
      <c r="B789" s="14" t="s">
        <v>1385</v>
      </c>
      <c r="C789" s="10" t="s">
        <v>19</v>
      </c>
      <c r="D789" s="10" t="s">
        <v>98</v>
      </c>
      <c r="E789" s="10" t="s">
        <v>21</v>
      </c>
      <c r="F789" s="14" t="s">
        <v>1386</v>
      </c>
      <c r="G789" s="10">
        <v>600</v>
      </c>
      <c r="H789" s="10"/>
      <c r="I789" s="10"/>
      <c r="J789" s="10">
        <v>600</v>
      </c>
      <c r="K789" s="10"/>
      <c r="L789" s="10" t="s">
        <v>1387</v>
      </c>
      <c r="M789" s="10"/>
    </row>
    <row r="790" ht="37" customHeight="1" spans="1:13">
      <c r="A790" s="10">
        <v>733</v>
      </c>
      <c r="B790" s="14" t="s">
        <v>1388</v>
      </c>
      <c r="C790" s="10" t="s">
        <v>19</v>
      </c>
      <c r="D790" s="10" t="s">
        <v>1271</v>
      </c>
      <c r="E790" s="10" t="s">
        <v>21</v>
      </c>
      <c r="F790" s="14" t="s">
        <v>1389</v>
      </c>
      <c r="G790" s="10">
        <v>9744</v>
      </c>
      <c r="H790" s="10"/>
      <c r="I790" s="10"/>
      <c r="J790" s="10">
        <v>9744</v>
      </c>
      <c r="K790" s="10"/>
      <c r="L790" s="10" t="s">
        <v>828</v>
      </c>
      <c r="M790" s="10"/>
    </row>
    <row r="791" ht="36" customHeight="1" spans="1:13">
      <c r="A791" s="10">
        <v>734</v>
      </c>
      <c r="B791" s="14" t="s">
        <v>1390</v>
      </c>
      <c r="C791" s="10" t="s">
        <v>19</v>
      </c>
      <c r="D791" s="10" t="s">
        <v>98</v>
      </c>
      <c r="E791" s="10" t="s">
        <v>21</v>
      </c>
      <c r="F791" s="14" t="s">
        <v>1391</v>
      </c>
      <c r="G791" s="10">
        <v>10291</v>
      </c>
      <c r="H791" s="10"/>
      <c r="I791" s="10"/>
      <c r="J791" s="10"/>
      <c r="K791" s="10">
        <v>10291</v>
      </c>
      <c r="L791" s="10" t="s">
        <v>203</v>
      </c>
      <c r="M791" s="10"/>
    </row>
    <row r="792" ht="23" customHeight="1" spans="1:13">
      <c r="A792" s="10">
        <v>735</v>
      </c>
      <c r="B792" s="14" t="s">
        <v>1392</v>
      </c>
      <c r="C792" s="10" t="s">
        <v>19</v>
      </c>
      <c r="D792" s="10" t="s">
        <v>20</v>
      </c>
      <c r="E792" s="10" t="s">
        <v>140</v>
      </c>
      <c r="F792" s="14" t="s">
        <v>1393</v>
      </c>
      <c r="G792" s="10">
        <v>800</v>
      </c>
      <c r="H792" s="10"/>
      <c r="I792" s="10"/>
      <c r="J792" s="10"/>
      <c r="K792" s="10">
        <v>800</v>
      </c>
      <c r="L792" s="10" t="s">
        <v>261</v>
      </c>
      <c r="M792" s="10"/>
    </row>
    <row r="793" ht="35" customHeight="1" spans="1:13">
      <c r="A793" s="10">
        <v>736</v>
      </c>
      <c r="B793" s="14" t="s">
        <v>1394</v>
      </c>
      <c r="C793" s="10" t="s">
        <v>19</v>
      </c>
      <c r="D793" s="10" t="s">
        <v>20</v>
      </c>
      <c r="E793" s="10" t="s">
        <v>120</v>
      </c>
      <c r="F793" s="14" t="s">
        <v>1395</v>
      </c>
      <c r="G793" s="10">
        <v>24500</v>
      </c>
      <c r="H793" s="10"/>
      <c r="I793" s="10"/>
      <c r="J793" s="10"/>
      <c r="K793" s="10">
        <v>24500</v>
      </c>
      <c r="L793" s="10" t="s">
        <v>536</v>
      </c>
      <c r="M793" s="10"/>
    </row>
    <row r="794" ht="27" customHeight="1" spans="1:13">
      <c r="A794" s="10">
        <v>737</v>
      </c>
      <c r="B794" s="14" t="s">
        <v>1396</v>
      </c>
      <c r="C794" s="10" t="s">
        <v>19</v>
      </c>
      <c r="D794" s="10" t="s">
        <v>20</v>
      </c>
      <c r="E794" s="10" t="s">
        <v>136</v>
      </c>
      <c r="F794" s="14" t="s">
        <v>1393</v>
      </c>
      <c r="G794" s="10">
        <v>300</v>
      </c>
      <c r="H794" s="10"/>
      <c r="I794" s="10"/>
      <c r="J794" s="10"/>
      <c r="K794" s="10">
        <v>300</v>
      </c>
      <c r="L794" s="10" t="s">
        <v>318</v>
      </c>
      <c r="M794" s="10"/>
    </row>
    <row r="795" ht="27" customHeight="1" spans="1:13">
      <c r="A795" s="10">
        <v>738</v>
      </c>
      <c r="B795" s="14" t="s">
        <v>1397</v>
      </c>
      <c r="C795" s="10" t="s">
        <v>19</v>
      </c>
      <c r="D795" s="10" t="s">
        <v>20</v>
      </c>
      <c r="E795" s="10" t="s">
        <v>128</v>
      </c>
      <c r="F795" s="14" t="s">
        <v>1398</v>
      </c>
      <c r="G795" s="10">
        <v>1000</v>
      </c>
      <c r="H795" s="10"/>
      <c r="I795" s="10"/>
      <c r="J795" s="10"/>
      <c r="K795" s="10">
        <v>1000</v>
      </c>
      <c r="L795" s="10" t="s">
        <v>284</v>
      </c>
      <c r="M795" s="10"/>
    </row>
    <row r="796" ht="27" customHeight="1" spans="1:13">
      <c r="A796" s="10">
        <v>739</v>
      </c>
      <c r="B796" s="14" t="s">
        <v>1399</v>
      </c>
      <c r="C796" s="10" t="s">
        <v>19</v>
      </c>
      <c r="D796" s="10" t="s">
        <v>20</v>
      </c>
      <c r="E796" s="10" t="s">
        <v>152</v>
      </c>
      <c r="F796" s="14" t="s">
        <v>1400</v>
      </c>
      <c r="G796" s="10">
        <v>200</v>
      </c>
      <c r="H796" s="10"/>
      <c r="I796" s="10"/>
      <c r="J796" s="10"/>
      <c r="K796" s="10">
        <v>200</v>
      </c>
      <c r="L796" s="10" t="s">
        <v>223</v>
      </c>
      <c r="M796" s="10"/>
    </row>
    <row r="797" ht="27" customHeight="1" spans="1:13">
      <c r="A797" s="10">
        <v>740</v>
      </c>
      <c r="B797" s="14" t="s">
        <v>1401</v>
      </c>
      <c r="C797" s="10" t="s">
        <v>19</v>
      </c>
      <c r="D797" s="10" t="s">
        <v>20</v>
      </c>
      <c r="E797" s="10" t="s">
        <v>124</v>
      </c>
      <c r="F797" s="14" t="s">
        <v>1402</v>
      </c>
      <c r="G797" s="10">
        <v>1000</v>
      </c>
      <c r="H797" s="10"/>
      <c r="I797" s="10"/>
      <c r="J797" s="10"/>
      <c r="K797" s="10">
        <v>1000</v>
      </c>
      <c r="L797" s="10" t="s">
        <v>483</v>
      </c>
      <c r="M797" s="10"/>
    </row>
    <row r="798" ht="27" customHeight="1" spans="1:13">
      <c r="A798" s="10">
        <v>741</v>
      </c>
      <c r="B798" s="14" t="s">
        <v>1403</v>
      </c>
      <c r="C798" s="10" t="s">
        <v>19</v>
      </c>
      <c r="D798" s="10" t="s">
        <v>20</v>
      </c>
      <c r="E798" s="10" t="s">
        <v>21</v>
      </c>
      <c r="F798" s="14" t="s">
        <v>1404</v>
      </c>
      <c r="G798" s="10">
        <v>1000</v>
      </c>
      <c r="H798" s="10">
        <v>1000</v>
      </c>
      <c r="I798" s="10"/>
      <c r="J798" s="10"/>
      <c r="K798" s="10"/>
      <c r="L798" s="10" t="s">
        <v>203</v>
      </c>
      <c r="M798" s="10"/>
    </row>
    <row r="799" ht="27" customHeight="1" spans="1:13">
      <c r="A799" s="10">
        <v>742</v>
      </c>
      <c r="B799" s="14" t="s">
        <v>1405</v>
      </c>
      <c r="C799" s="10" t="s">
        <v>19</v>
      </c>
      <c r="D799" s="10" t="s">
        <v>20</v>
      </c>
      <c r="E799" s="10" t="s">
        <v>49</v>
      </c>
      <c r="F799" s="14" t="s">
        <v>1406</v>
      </c>
      <c r="G799" s="10">
        <v>150000</v>
      </c>
      <c r="H799" s="10">
        <v>150000</v>
      </c>
      <c r="I799" s="10"/>
      <c r="J799" s="10"/>
      <c r="K799" s="10"/>
      <c r="L799" s="10" t="s">
        <v>1407</v>
      </c>
      <c r="M799" s="10"/>
    </row>
    <row r="800" ht="36" customHeight="1" spans="1:13">
      <c r="A800" s="10">
        <v>743</v>
      </c>
      <c r="B800" s="14" t="s">
        <v>1408</v>
      </c>
      <c r="C800" s="10" t="s">
        <v>19</v>
      </c>
      <c r="D800" s="10" t="s">
        <v>20</v>
      </c>
      <c r="E800" s="10" t="s">
        <v>832</v>
      </c>
      <c r="F800" s="14" t="s">
        <v>1409</v>
      </c>
      <c r="G800" s="10">
        <v>3600</v>
      </c>
      <c r="H800" s="10">
        <v>3600</v>
      </c>
      <c r="I800" s="10"/>
      <c r="J800" s="10"/>
      <c r="K800" s="10"/>
      <c r="L800" s="10" t="s">
        <v>203</v>
      </c>
      <c r="M800" s="10"/>
    </row>
    <row r="801" ht="27" customHeight="1" spans="1:13">
      <c r="A801" s="10">
        <v>744</v>
      </c>
      <c r="B801" s="14" t="s">
        <v>1410</v>
      </c>
      <c r="C801" s="10" t="s">
        <v>19</v>
      </c>
      <c r="D801" s="10" t="s">
        <v>20</v>
      </c>
      <c r="E801" s="10" t="s">
        <v>152</v>
      </c>
      <c r="F801" s="14" t="s">
        <v>1411</v>
      </c>
      <c r="G801" s="10">
        <v>2000</v>
      </c>
      <c r="H801" s="10">
        <v>2000</v>
      </c>
      <c r="I801" s="10"/>
      <c r="J801" s="10"/>
      <c r="K801" s="10"/>
      <c r="L801" s="10" t="s">
        <v>223</v>
      </c>
      <c r="M801" s="10"/>
    </row>
    <row r="802" ht="27" customHeight="1" spans="1:13">
      <c r="A802" s="10">
        <v>745</v>
      </c>
      <c r="B802" s="14" t="s">
        <v>1412</v>
      </c>
      <c r="C802" s="10" t="s">
        <v>19</v>
      </c>
      <c r="D802" s="10" t="s">
        <v>20</v>
      </c>
      <c r="E802" s="10" t="s">
        <v>152</v>
      </c>
      <c r="F802" s="14" t="s">
        <v>1413</v>
      </c>
      <c r="G802" s="10">
        <v>30000</v>
      </c>
      <c r="H802" s="10">
        <v>30000</v>
      </c>
      <c r="I802" s="10"/>
      <c r="J802" s="10"/>
      <c r="K802" s="10"/>
      <c r="L802" s="10" t="s">
        <v>223</v>
      </c>
      <c r="M802" s="10"/>
    </row>
    <row r="803" ht="27" customHeight="1" spans="1:13">
      <c r="A803" s="10">
        <v>746</v>
      </c>
      <c r="B803" s="14" t="s">
        <v>1414</v>
      </c>
      <c r="C803" s="10" t="s">
        <v>19</v>
      </c>
      <c r="D803" s="10" t="s">
        <v>20</v>
      </c>
      <c r="E803" s="10" t="s">
        <v>152</v>
      </c>
      <c r="F803" s="14" t="s">
        <v>1415</v>
      </c>
      <c r="G803" s="10">
        <v>1000</v>
      </c>
      <c r="H803" s="10">
        <v>1000</v>
      </c>
      <c r="I803" s="10"/>
      <c r="J803" s="10"/>
      <c r="K803" s="10"/>
      <c r="L803" s="10" t="s">
        <v>223</v>
      </c>
      <c r="M803" s="10"/>
    </row>
    <row r="804" ht="27" customHeight="1" spans="1:13">
      <c r="A804" s="10">
        <v>747</v>
      </c>
      <c r="B804" s="14" t="s">
        <v>1416</v>
      </c>
      <c r="C804" s="10" t="s">
        <v>19</v>
      </c>
      <c r="D804" s="10" t="s">
        <v>20</v>
      </c>
      <c r="E804" s="10" t="s">
        <v>152</v>
      </c>
      <c r="F804" s="14" t="s">
        <v>1417</v>
      </c>
      <c r="G804" s="10">
        <v>1500</v>
      </c>
      <c r="H804" s="10">
        <v>1500</v>
      </c>
      <c r="I804" s="10"/>
      <c r="J804" s="10"/>
      <c r="K804" s="10"/>
      <c r="L804" s="10" t="s">
        <v>223</v>
      </c>
      <c r="M804" s="10"/>
    </row>
    <row r="805" ht="36" customHeight="1" spans="1:13">
      <c r="A805" s="10">
        <v>748</v>
      </c>
      <c r="B805" s="14" t="s">
        <v>1418</v>
      </c>
      <c r="C805" s="10" t="s">
        <v>19</v>
      </c>
      <c r="D805" s="10" t="s">
        <v>20</v>
      </c>
      <c r="E805" s="10" t="s">
        <v>152</v>
      </c>
      <c r="F805" s="14" t="s">
        <v>1419</v>
      </c>
      <c r="G805" s="10">
        <v>5000</v>
      </c>
      <c r="H805" s="10">
        <v>5000</v>
      </c>
      <c r="I805" s="10"/>
      <c r="J805" s="10"/>
      <c r="K805" s="10"/>
      <c r="L805" s="10" t="s">
        <v>223</v>
      </c>
      <c r="M805" s="10"/>
    </row>
    <row r="806" ht="26" customHeight="1" spans="1:13">
      <c r="A806" s="10">
        <v>749</v>
      </c>
      <c r="B806" s="14" t="s">
        <v>1420</v>
      </c>
      <c r="C806" s="10" t="s">
        <v>19</v>
      </c>
      <c r="D806" s="10" t="s">
        <v>20</v>
      </c>
      <c r="E806" s="10" t="s">
        <v>152</v>
      </c>
      <c r="F806" s="14" t="s">
        <v>1421</v>
      </c>
      <c r="G806" s="10">
        <v>3000</v>
      </c>
      <c r="H806" s="10">
        <v>3000</v>
      </c>
      <c r="I806" s="10"/>
      <c r="J806" s="10"/>
      <c r="K806" s="10"/>
      <c r="L806" s="10" t="s">
        <v>223</v>
      </c>
      <c r="M806" s="10"/>
    </row>
    <row r="807" ht="39" customHeight="1" spans="1:13">
      <c r="A807" s="10">
        <v>750</v>
      </c>
      <c r="B807" s="14" t="s">
        <v>1422</v>
      </c>
      <c r="C807" s="10" t="s">
        <v>19</v>
      </c>
      <c r="D807" s="10" t="s">
        <v>20</v>
      </c>
      <c r="E807" s="10" t="s">
        <v>128</v>
      </c>
      <c r="F807" s="14" t="s">
        <v>1423</v>
      </c>
      <c r="G807" s="10">
        <v>5300</v>
      </c>
      <c r="H807" s="10">
        <v>5300</v>
      </c>
      <c r="I807" s="10"/>
      <c r="J807" s="10"/>
      <c r="K807" s="10"/>
      <c r="L807" s="10" t="s">
        <v>284</v>
      </c>
      <c r="M807" s="10"/>
    </row>
    <row r="808" ht="49" customHeight="1" spans="1:13">
      <c r="A808" s="10">
        <v>751</v>
      </c>
      <c r="B808" s="14" t="s">
        <v>1424</v>
      </c>
      <c r="C808" s="10" t="s">
        <v>19</v>
      </c>
      <c r="D808" s="10" t="s">
        <v>1205</v>
      </c>
      <c r="E808" s="10" t="s">
        <v>148</v>
      </c>
      <c r="F808" s="14" t="s">
        <v>1425</v>
      </c>
      <c r="G808" s="10">
        <v>30000</v>
      </c>
      <c r="H808" s="10">
        <v>25000</v>
      </c>
      <c r="I808" s="10"/>
      <c r="J808" s="10">
        <v>5000</v>
      </c>
      <c r="K808" s="10"/>
      <c r="L808" s="10" t="s">
        <v>303</v>
      </c>
      <c r="M808" s="10"/>
    </row>
    <row r="809" ht="49" customHeight="1" spans="1:13">
      <c r="A809" s="10">
        <v>752</v>
      </c>
      <c r="B809" s="14" t="s">
        <v>1426</v>
      </c>
      <c r="C809" s="10" t="s">
        <v>19</v>
      </c>
      <c r="D809" s="10" t="s">
        <v>1427</v>
      </c>
      <c r="E809" s="10" t="s">
        <v>148</v>
      </c>
      <c r="F809" s="14" t="s">
        <v>1428</v>
      </c>
      <c r="G809" s="10">
        <v>50000</v>
      </c>
      <c r="H809" s="10">
        <v>50000</v>
      </c>
      <c r="I809" s="10"/>
      <c r="J809" s="10"/>
      <c r="K809" s="10"/>
      <c r="L809" s="10" t="s">
        <v>303</v>
      </c>
      <c r="M809" s="10"/>
    </row>
    <row r="810" ht="48" customHeight="1" spans="1:13">
      <c r="A810" s="10">
        <v>753</v>
      </c>
      <c r="B810" s="14" t="s">
        <v>1429</v>
      </c>
      <c r="C810" s="10" t="s">
        <v>19</v>
      </c>
      <c r="D810" s="10" t="s">
        <v>98</v>
      </c>
      <c r="E810" s="10" t="s">
        <v>148</v>
      </c>
      <c r="F810" s="14" t="s">
        <v>1430</v>
      </c>
      <c r="G810" s="10">
        <v>4000</v>
      </c>
      <c r="H810" s="10">
        <v>4000</v>
      </c>
      <c r="I810" s="10"/>
      <c r="J810" s="10"/>
      <c r="K810" s="10"/>
      <c r="L810" s="10" t="s">
        <v>303</v>
      </c>
      <c r="M810" s="10"/>
    </row>
    <row r="811" ht="27" customHeight="1" spans="1:13">
      <c r="A811" s="10">
        <v>754</v>
      </c>
      <c r="B811" s="14" t="s">
        <v>1431</v>
      </c>
      <c r="C811" s="10" t="s">
        <v>19</v>
      </c>
      <c r="D811" s="10" t="s">
        <v>98</v>
      </c>
      <c r="E811" s="10" t="s">
        <v>148</v>
      </c>
      <c r="F811" s="14" t="s">
        <v>1432</v>
      </c>
      <c r="G811" s="10">
        <v>1500</v>
      </c>
      <c r="H811" s="10">
        <v>1500</v>
      </c>
      <c r="I811" s="10"/>
      <c r="J811" s="10"/>
      <c r="K811" s="10"/>
      <c r="L811" s="10" t="s">
        <v>303</v>
      </c>
      <c r="M811" s="10"/>
    </row>
    <row r="812" ht="27" customHeight="1" spans="1:13">
      <c r="A812" s="10">
        <v>755</v>
      </c>
      <c r="B812" s="14" t="s">
        <v>1433</v>
      </c>
      <c r="C812" s="10" t="s">
        <v>19</v>
      </c>
      <c r="D812" s="10" t="s">
        <v>218</v>
      </c>
      <c r="E812" s="10" t="s">
        <v>136</v>
      </c>
      <c r="F812" s="14" t="s">
        <v>1434</v>
      </c>
      <c r="G812" s="10">
        <v>5000</v>
      </c>
      <c r="H812" s="10">
        <v>5000</v>
      </c>
      <c r="I812" s="10"/>
      <c r="J812" s="10"/>
      <c r="K812" s="10"/>
      <c r="L812" s="10" t="s">
        <v>318</v>
      </c>
      <c r="M812" s="10"/>
    </row>
    <row r="813" ht="27" customHeight="1" spans="1:13">
      <c r="A813" s="10">
        <v>756</v>
      </c>
      <c r="B813" s="14" t="s">
        <v>1435</v>
      </c>
      <c r="C813" s="10" t="s">
        <v>19</v>
      </c>
      <c r="D813" s="10" t="s">
        <v>1205</v>
      </c>
      <c r="E813" s="10" t="s">
        <v>136</v>
      </c>
      <c r="F813" s="14" t="s">
        <v>1436</v>
      </c>
      <c r="G813" s="10">
        <v>1000</v>
      </c>
      <c r="H813" s="10">
        <v>1000</v>
      </c>
      <c r="I813" s="10"/>
      <c r="J813" s="10"/>
      <c r="K813" s="10"/>
      <c r="L813" s="10" t="s">
        <v>318</v>
      </c>
      <c r="M813" s="10"/>
    </row>
    <row r="814" ht="27" customHeight="1" spans="1:13">
      <c r="A814" s="10">
        <v>757</v>
      </c>
      <c r="B814" s="14" t="s">
        <v>1437</v>
      </c>
      <c r="C814" s="10" t="s">
        <v>19</v>
      </c>
      <c r="D814" s="10" t="s">
        <v>98</v>
      </c>
      <c r="E814" s="10" t="s">
        <v>136</v>
      </c>
      <c r="F814" s="14" t="s">
        <v>1438</v>
      </c>
      <c r="G814" s="10">
        <v>5000</v>
      </c>
      <c r="H814" s="10">
        <v>5000</v>
      </c>
      <c r="I814" s="10"/>
      <c r="J814" s="10"/>
      <c r="K814" s="10"/>
      <c r="L814" s="10" t="s">
        <v>318</v>
      </c>
      <c r="M814" s="10"/>
    </row>
    <row r="815" ht="27" customHeight="1" spans="1:13">
      <c r="A815" s="10">
        <v>758</v>
      </c>
      <c r="B815" s="14" t="s">
        <v>1439</v>
      </c>
      <c r="C815" s="10" t="s">
        <v>19</v>
      </c>
      <c r="D815" s="10" t="s">
        <v>20</v>
      </c>
      <c r="E815" s="10" t="s">
        <v>144</v>
      </c>
      <c r="F815" s="14" t="s">
        <v>1440</v>
      </c>
      <c r="G815" s="10">
        <v>300</v>
      </c>
      <c r="H815" s="10">
        <v>300</v>
      </c>
      <c r="I815" s="10"/>
      <c r="J815" s="10"/>
      <c r="K815" s="10"/>
      <c r="L815" s="10" t="s">
        <v>331</v>
      </c>
      <c r="M815" s="10"/>
    </row>
    <row r="816" ht="37" customHeight="1" spans="1:13">
      <c r="A816" s="10">
        <v>759</v>
      </c>
      <c r="B816" s="14" t="s">
        <v>1441</v>
      </c>
      <c r="C816" s="10" t="s">
        <v>62</v>
      </c>
      <c r="D816" s="10" t="s">
        <v>20</v>
      </c>
      <c r="E816" s="10" t="s">
        <v>144</v>
      </c>
      <c r="F816" s="14" t="s">
        <v>1442</v>
      </c>
      <c r="G816" s="10">
        <v>10000</v>
      </c>
      <c r="H816" s="10">
        <v>10000</v>
      </c>
      <c r="I816" s="10"/>
      <c r="J816" s="10"/>
      <c r="K816" s="10"/>
      <c r="L816" s="10" t="s">
        <v>331</v>
      </c>
      <c r="M816" s="10"/>
    </row>
    <row r="817" ht="27" customHeight="1" spans="1:13">
      <c r="A817" s="10">
        <v>760</v>
      </c>
      <c r="B817" s="14" t="s">
        <v>1443</v>
      </c>
      <c r="C817" s="10" t="s">
        <v>19</v>
      </c>
      <c r="D817" s="10" t="s">
        <v>20</v>
      </c>
      <c r="E817" s="10" t="s">
        <v>144</v>
      </c>
      <c r="F817" s="14" t="s">
        <v>1444</v>
      </c>
      <c r="G817" s="10">
        <v>1500</v>
      </c>
      <c r="H817" s="10">
        <v>1500</v>
      </c>
      <c r="I817" s="10"/>
      <c r="J817" s="10"/>
      <c r="K817" s="10"/>
      <c r="L817" s="10" t="s">
        <v>331</v>
      </c>
      <c r="M817" s="10"/>
    </row>
    <row r="818" ht="27" customHeight="1" spans="1:13">
      <c r="A818" s="10">
        <v>761</v>
      </c>
      <c r="B818" s="14" t="s">
        <v>1445</v>
      </c>
      <c r="C818" s="10" t="s">
        <v>19</v>
      </c>
      <c r="D818" s="10" t="s">
        <v>20</v>
      </c>
      <c r="E818" s="10" t="s">
        <v>144</v>
      </c>
      <c r="F818" s="14" t="s">
        <v>1446</v>
      </c>
      <c r="G818" s="10">
        <v>1000</v>
      </c>
      <c r="H818" s="10">
        <v>1000</v>
      </c>
      <c r="I818" s="10"/>
      <c r="J818" s="10"/>
      <c r="K818" s="10"/>
      <c r="L818" s="10" t="s">
        <v>331</v>
      </c>
      <c r="M818" s="10"/>
    </row>
    <row r="819" ht="27" customHeight="1" spans="1:13">
      <c r="A819" s="10">
        <v>762</v>
      </c>
      <c r="B819" s="14" t="s">
        <v>1447</v>
      </c>
      <c r="C819" s="10" t="s">
        <v>19</v>
      </c>
      <c r="D819" s="10" t="s">
        <v>20</v>
      </c>
      <c r="E819" s="10" t="s">
        <v>144</v>
      </c>
      <c r="F819" s="14" t="s">
        <v>1444</v>
      </c>
      <c r="G819" s="10">
        <v>1500</v>
      </c>
      <c r="H819" s="10">
        <v>1500</v>
      </c>
      <c r="I819" s="10"/>
      <c r="J819" s="10"/>
      <c r="K819" s="10"/>
      <c r="L819" s="10" t="s">
        <v>331</v>
      </c>
      <c r="M819" s="10"/>
    </row>
    <row r="820" ht="27" customHeight="1" spans="1:13">
      <c r="A820" s="10">
        <v>763</v>
      </c>
      <c r="B820" s="14" t="s">
        <v>1448</v>
      </c>
      <c r="C820" s="10" t="s">
        <v>19</v>
      </c>
      <c r="D820" s="10" t="s">
        <v>20</v>
      </c>
      <c r="E820" s="10" t="s">
        <v>144</v>
      </c>
      <c r="F820" s="14" t="s">
        <v>1444</v>
      </c>
      <c r="G820" s="10">
        <v>1500</v>
      </c>
      <c r="H820" s="10">
        <v>1500</v>
      </c>
      <c r="I820" s="10"/>
      <c r="J820" s="10"/>
      <c r="K820" s="10"/>
      <c r="L820" s="10" t="s">
        <v>331</v>
      </c>
      <c r="M820" s="10"/>
    </row>
    <row r="821" ht="27" customHeight="1" spans="1:13">
      <c r="A821" s="10">
        <v>764</v>
      </c>
      <c r="B821" s="14" t="s">
        <v>1449</v>
      </c>
      <c r="C821" s="10" t="s">
        <v>19</v>
      </c>
      <c r="D821" s="10" t="s">
        <v>20</v>
      </c>
      <c r="E821" s="10" t="s">
        <v>144</v>
      </c>
      <c r="F821" s="14" t="s">
        <v>1446</v>
      </c>
      <c r="G821" s="10">
        <v>1000</v>
      </c>
      <c r="H821" s="10">
        <v>1000</v>
      </c>
      <c r="I821" s="10"/>
      <c r="J821" s="10"/>
      <c r="K821" s="10"/>
      <c r="L821" s="10" t="s">
        <v>331</v>
      </c>
      <c r="M821" s="10"/>
    </row>
    <row r="822" ht="27" customHeight="1" spans="1:13">
      <c r="A822" s="10">
        <v>765</v>
      </c>
      <c r="B822" s="14" t="s">
        <v>1450</v>
      </c>
      <c r="C822" s="10" t="s">
        <v>19</v>
      </c>
      <c r="D822" s="10" t="s">
        <v>20</v>
      </c>
      <c r="E822" s="10" t="s">
        <v>144</v>
      </c>
      <c r="F822" s="14" t="s">
        <v>1444</v>
      </c>
      <c r="G822" s="10">
        <v>1500</v>
      </c>
      <c r="H822" s="10">
        <v>1500</v>
      </c>
      <c r="I822" s="10"/>
      <c r="J822" s="10"/>
      <c r="K822" s="10"/>
      <c r="L822" s="10" t="s">
        <v>331</v>
      </c>
      <c r="M822" s="10"/>
    </row>
    <row r="823" ht="27" customHeight="1" spans="1:13">
      <c r="A823" s="10">
        <v>766</v>
      </c>
      <c r="B823" s="14" t="s">
        <v>1451</v>
      </c>
      <c r="C823" s="10" t="s">
        <v>19</v>
      </c>
      <c r="D823" s="10" t="s">
        <v>20</v>
      </c>
      <c r="E823" s="10" t="s">
        <v>144</v>
      </c>
      <c r="F823" s="14" t="s">
        <v>1452</v>
      </c>
      <c r="G823" s="10">
        <v>250</v>
      </c>
      <c r="H823" s="10">
        <v>250</v>
      </c>
      <c r="I823" s="10"/>
      <c r="J823" s="10"/>
      <c r="K823" s="10"/>
      <c r="L823" s="10" t="s">
        <v>331</v>
      </c>
      <c r="M823" s="10"/>
    </row>
    <row r="824" ht="27" customHeight="1" spans="1:13">
      <c r="A824" s="10">
        <v>767</v>
      </c>
      <c r="B824" s="14" t="s">
        <v>1453</v>
      </c>
      <c r="C824" s="10" t="s">
        <v>19</v>
      </c>
      <c r="D824" s="10" t="s">
        <v>20</v>
      </c>
      <c r="E824" s="10" t="s">
        <v>128</v>
      </c>
      <c r="F824" s="14" t="s">
        <v>1454</v>
      </c>
      <c r="G824" s="10">
        <v>4800</v>
      </c>
      <c r="H824" s="10">
        <v>4800</v>
      </c>
      <c r="I824" s="10"/>
      <c r="J824" s="10"/>
      <c r="K824" s="10"/>
      <c r="L824" s="10" t="s">
        <v>284</v>
      </c>
      <c r="M824" s="10"/>
    </row>
    <row r="825" ht="47" customHeight="1" spans="1:13">
      <c r="A825" s="10">
        <v>768</v>
      </c>
      <c r="B825" s="14" t="s">
        <v>1455</v>
      </c>
      <c r="C825" s="10" t="s">
        <v>19</v>
      </c>
      <c r="D825" s="10" t="s">
        <v>20</v>
      </c>
      <c r="E825" s="10" t="s">
        <v>132</v>
      </c>
      <c r="F825" s="14" t="s">
        <v>1456</v>
      </c>
      <c r="G825" s="10">
        <v>6700</v>
      </c>
      <c r="H825" s="10">
        <v>6700</v>
      </c>
      <c r="I825" s="10"/>
      <c r="J825" s="10"/>
      <c r="K825" s="10"/>
      <c r="L825" s="10" t="s">
        <v>337</v>
      </c>
      <c r="M825" s="10"/>
    </row>
    <row r="826" ht="26" customHeight="1" spans="1:13">
      <c r="A826" s="10">
        <v>769</v>
      </c>
      <c r="B826" s="14" t="s">
        <v>1457</v>
      </c>
      <c r="C826" s="10" t="s">
        <v>19</v>
      </c>
      <c r="D826" s="10" t="s">
        <v>20</v>
      </c>
      <c r="E826" s="10" t="s">
        <v>132</v>
      </c>
      <c r="F826" s="14" t="s">
        <v>1458</v>
      </c>
      <c r="G826" s="10">
        <v>7300</v>
      </c>
      <c r="H826" s="10">
        <v>7300</v>
      </c>
      <c r="I826" s="10"/>
      <c r="J826" s="10"/>
      <c r="K826" s="10"/>
      <c r="L826" s="10" t="s">
        <v>337</v>
      </c>
      <c r="M826" s="10"/>
    </row>
    <row r="827" ht="48" customHeight="1" spans="1:13">
      <c r="A827" s="10">
        <v>770</v>
      </c>
      <c r="B827" s="14" t="s">
        <v>1459</v>
      </c>
      <c r="C827" s="10" t="s">
        <v>19</v>
      </c>
      <c r="D827" s="10" t="s">
        <v>20</v>
      </c>
      <c r="E827" s="10" t="s">
        <v>132</v>
      </c>
      <c r="F827" s="14" t="s">
        <v>1460</v>
      </c>
      <c r="G827" s="10">
        <v>5600</v>
      </c>
      <c r="H827" s="10">
        <v>5600</v>
      </c>
      <c r="I827" s="10"/>
      <c r="J827" s="10"/>
      <c r="K827" s="10"/>
      <c r="L827" s="10" t="s">
        <v>337</v>
      </c>
      <c r="M827" s="10"/>
    </row>
    <row r="828" ht="35" customHeight="1" spans="1:13">
      <c r="A828" s="10">
        <v>771</v>
      </c>
      <c r="B828" s="14" t="s">
        <v>1461</v>
      </c>
      <c r="C828" s="10" t="s">
        <v>19</v>
      </c>
      <c r="D828" s="10" t="s">
        <v>20</v>
      </c>
      <c r="E828" s="10" t="s">
        <v>132</v>
      </c>
      <c r="F828" s="14" t="s">
        <v>1462</v>
      </c>
      <c r="G828" s="10">
        <v>5100</v>
      </c>
      <c r="H828" s="10">
        <v>5100</v>
      </c>
      <c r="I828" s="10"/>
      <c r="J828" s="10"/>
      <c r="K828" s="10"/>
      <c r="L828" s="10" t="s">
        <v>337</v>
      </c>
      <c r="M828" s="10"/>
    </row>
    <row r="829" ht="24" customHeight="1" spans="1:13">
      <c r="A829" s="10">
        <v>772</v>
      </c>
      <c r="B829" s="14" t="s">
        <v>1463</v>
      </c>
      <c r="C829" s="10" t="s">
        <v>19</v>
      </c>
      <c r="D829" s="10" t="s">
        <v>20</v>
      </c>
      <c r="E829" s="10" t="s">
        <v>21</v>
      </c>
      <c r="F829" s="14" t="s">
        <v>1464</v>
      </c>
      <c r="G829" s="10">
        <v>3000</v>
      </c>
      <c r="H829" s="10">
        <v>3000</v>
      </c>
      <c r="I829" s="10"/>
      <c r="J829" s="10"/>
      <c r="K829" s="10"/>
      <c r="L829" s="10" t="s">
        <v>342</v>
      </c>
      <c r="M829" s="10"/>
    </row>
    <row r="830" ht="35" customHeight="1" spans="1:13">
      <c r="A830" s="10">
        <v>773</v>
      </c>
      <c r="B830" s="14" t="s">
        <v>1465</v>
      </c>
      <c r="C830" s="10" t="s">
        <v>19</v>
      </c>
      <c r="D830" s="10" t="s">
        <v>20</v>
      </c>
      <c r="E830" s="10" t="s">
        <v>21</v>
      </c>
      <c r="F830" s="14" t="s">
        <v>1466</v>
      </c>
      <c r="G830" s="10">
        <v>66000</v>
      </c>
      <c r="H830" s="10">
        <v>66000</v>
      </c>
      <c r="I830" s="10"/>
      <c r="J830" s="10"/>
      <c r="K830" s="10"/>
      <c r="L830" s="10" t="s">
        <v>342</v>
      </c>
      <c r="M830" s="10"/>
    </row>
    <row r="831" ht="35" customHeight="1" spans="1:13">
      <c r="A831" s="10">
        <v>774</v>
      </c>
      <c r="B831" s="14" t="s">
        <v>1467</v>
      </c>
      <c r="C831" s="10" t="s">
        <v>19</v>
      </c>
      <c r="D831" s="10" t="s">
        <v>20</v>
      </c>
      <c r="E831" s="10" t="s">
        <v>21</v>
      </c>
      <c r="F831" s="14" t="s">
        <v>1468</v>
      </c>
      <c r="G831" s="10">
        <v>11720</v>
      </c>
      <c r="H831" s="10">
        <v>11720</v>
      </c>
      <c r="I831" s="10"/>
      <c r="J831" s="10"/>
      <c r="K831" s="10"/>
      <c r="L831" s="10" t="s">
        <v>342</v>
      </c>
      <c r="M831" s="10"/>
    </row>
    <row r="832" ht="27" customHeight="1" spans="1:13">
      <c r="A832" s="10">
        <v>775</v>
      </c>
      <c r="B832" s="14" t="s">
        <v>1469</v>
      </c>
      <c r="C832" s="10" t="s">
        <v>19</v>
      </c>
      <c r="D832" s="10" t="s">
        <v>20</v>
      </c>
      <c r="E832" s="10" t="s">
        <v>21</v>
      </c>
      <c r="F832" s="14" t="s">
        <v>1470</v>
      </c>
      <c r="G832" s="10">
        <v>7600</v>
      </c>
      <c r="H832" s="10">
        <v>7600</v>
      </c>
      <c r="I832" s="10"/>
      <c r="J832" s="10"/>
      <c r="K832" s="10"/>
      <c r="L832" s="10" t="s">
        <v>342</v>
      </c>
      <c r="M832" s="10"/>
    </row>
    <row r="833" ht="27" customHeight="1" spans="1:13">
      <c r="A833" s="10">
        <v>776</v>
      </c>
      <c r="B833" s="14" t="s">
        <v>1471</v>
      </c>
      <c r="C833" s="10" t="s">
        <v>19</v>
      </c>
      <c r="D833" s="10" t="s">
        <v>20</v>
      </c>
      <c r="E833" s="10" t="s">
        <v>21</v>
      </c>
      <c r="F833" s="14" t="s">
        <v>1472</v>
      </c>
      <c r="G833" s="10">
        <v>4300</v>
      </c>
      <c r="H833" s="10">
        <v>4300</v>
      </c>
      <c r="I833" s="10"/>
      <c r="J833" s="10"/>
      <c r="K833" s="10"/>
      <c r="L833" s="10" t="s">
        <v>342</v>
      </c>
      <c r="M833" s="10"/>
    </row>
    <row r="834" ht="27" customHeight="1" spans="1:13">
      <c r="A834" s="10">
        <v>777</v>
      </c>
      <c r="B834" s="14" t="s">
        <v>1473</v>
      </c>
      <c r="C834" s="10" t="s">
        <v>19</v>
      </c>
      <c r="D834" s="10" t="s">
        <v>20</v>
      </c>
      <c r="E834" s="10" t="s">
        <v>21</v>
      </c>
      <c r="F834" s="14" t="s">
        <v>1474</v>
      </c>
      <c r="G834" s="10">
        <v>15000</v>
      </c>
      <c r="H834" s="10">
        <v>15000</v>
      </c>
      <c r="I834" s="10"/>
      <c r="J834" s="10"/>
      <c r="K834" s="10"/>
      <c r="L834" s="10" t="s">
        <v>342</v>
      </c>
      <c r="M834" s="10"/>
    </row>
    <row r="835" ht="27" customHeight="1" spans="1:13">
      <c r="A835" s="10">
        <v>778</v>
      </c>
      <c r="B835" s="14" t="s">
        <v>1475</v>
      </c>
      <c r="C835" s="10" t="s">
        <v>19</v>
      </c>
      <c r="D835" s="10" t="s">
        <v>20</v>
      </c>
      <c r="E835" s="10" t="s">
        <v>21</v>
      </c>
      <c r="F835" s="14" t="s">
        <v>1476</v>
      </c>
      <c r="G835" s="10">
        <v>1400</v>
      </c>
      <c r="H835" s="10">
        <v>1400</v>
      </c>
      <c r="I835" s="10"/>
      <c r="J835" s="10"/>
      <c r="K835" s="10"/>
      <c r="L835" s="10" t="s">
        <v>342</v>
      </c>
      <c r="M835" s="10"/>
    </row>
    <row r="836" ht="27" customHeight="1" spans="1:13">
      <c r="A836" s="10">
        <v>779</v>
      </c>
      <c r="B836" s="14" t="s">
        <v>1477</v>
      </c>
      <c r="C836" s="10" t="s">
        <v>19</v>
      </c>
      <c r="D836" s="10" t="s">
        <v>20</v>
      </c>
      <c r="E836" s="10" t="s">
        <v>21</v>
      </c>
      <c r="F836" s="14" t="s">
        <v>1478</v>
      </c>
      <c r="G836" s="10">
        <v>2400</v>
      </c>
      <c r="H836" s="10">
        <v>2400</v>
      </c>
      <c r="I836" s="10"/>
      <c r="J836" s="10"/>
      <c r="K836" s="10"/>
      <c r="L836" s="10" t="s">
        <v>342</v>
      </c>
      <c r="M836" s="10"/>
    </row>
    <row r="837" ht="35" customHeight="1" spans="1:13">
      <c r="A837" s="10">
        <v>780</v>
      </c>
      <c r="B837" s="14" t="s">
        <v>1479</v>
      </c>
      <c r="C837" s="10" t="s">
        <v>19</v>
      </c>
      <c r="D837" s="10" t="s">
        <v>20</v>
      </c>
      <c r="E837" s="10" t="s">
        <v>21</v>
      </c>
      <c r="F837" s="14" t="s">
        <v>1480</v>
      </c>
      <c r="G837" s="10">
        <v>400</v>
      </c>
      <c r="H837" s="10">
        <v>400</v>
      </c>
      <c r="I837" s="10"/>
      <c r="J837" s="10"/>
      <c r="K837" s="10"/>
      <c r="L837" s="10" t="s">
        <v>342</v>
      </c>
      <c r="M837" s="10"/>
    </row>
    <row r="838" ht="35" customHeight="1" spans="1:13">
      <c r="A838" s="10">
        <v>781</v>
      </c>
      <c r="B838" s="14" t="s">
        <v>1481</v>
      </c>
      <c r="C838" s="10" t="s">
        <v>19</v>
      </c>
      <c r="D838" s="10" t="s">
        <v>20</v>
      </c>
      <c r="E838" s="10" t="s">
        <v>21</v>
      </c>
      <c r="F838" s="14" t="s">
        <v>1482</v>
      </c>
      <c r="G838" s="10">
        <v>300</v>
      </c>
      <c r="H838" s="10">
        <v>300</v>
      </c>
      <c r="I838" s="10"/>
      <c r="J838" s="10"/>
      <c r="K838" s="10"/>
      <c r="L838" s="10" t="s">
        <v>342</v>
      </c>
      <c r="M838" s="10"/>
    </row>
    <row r="839" ht="27" customHeight="1" spans="1:13">
      <c r="A839" s="10">
        <v>782</v>
      </c>
      <c r="B839" s="14" t="s">
        <v>1483</v>
      </c>
      <c r="C839" s="10" t="s">
        <v>19</v>
      </c>
      <c r="D839" s="10" t="s">
        <v>20</v>
      </c>
      <c r="E839" s="10" t="s">
        <v>21</v>
      </c>
      <c r="F839" s="14" t="s">
        <v>1484</v>
      </c>
      <c r="G839" s="10">
        <v>200</v>
      </c>
      <c r="H839" s="10">
        <v>200</v>
      </c>
      <c r="I839" s="10"/>
      <c r="J839" s="10"/>
      <c r="K839" s="10"/>
      <c r="L839" s="10" t="s">
        <v>342</v>
      </c>
      <c r="M839" s="10"/>
    </row>
    <row r="840" ht="27" customHeight="1" spans="1:13">
      <c r="A840" s="10">
        <v>783</v>
      </c>
      <c r="B840" s="14" t="s">
        <v>1485</v>
      </c>
      <c r="C840" s="10" t="s">
        <v>19</v>
      </c>
      <c r="D840" s="10" t="s">
        <v>20</v>
      </c>
      <c r="E840" s="10" t="s">
        <v>21</v>
      </c>
      <c r="F840" s="14" t="s">
        <v>1486</v>
      </c>
      <c r="G840" s="10">
        <v>2000</v>
      </c>
      <c r="H840" s="10">
        <v>2000</v>
      </c>
      <c r="I840" s="10"/>
      <c r="J840" s="10"/>
      <c r="K840" s="10"/>
      <c r="L840" s="10" t="s">
        <v>342</v>
      </c>
      <c r="M840" s="10"/>
    </row>
    <row r="841" ht="27" customHeight="1" spans="1:13">
      <c r="A841" s="10">
        <v>784</v>
      </c>
      <c r="B841" s="14" t="s">
        <v>1487</v>
      </c>
      <c r="C841" s="10" t="s">
        <v>19</v>
      </c>
      <c r="D841" s="10" t="s">
        <v>20</v>
      </c>
      <c r="E841" s="10" t="s">
        <v>21</v>
      </c>
      <c r="F841" s="14" t="s">
        <v>1488</v>
      </c>
      <c r="G841" s="10">
        <v>500</v>
      </c>
      <c r="H841" s="10">
        <v>500</v>
      </c>
      <c r="I841" s="10"/>
      <c r="J841" s="10"/>
      <c r="K841" s="10"/>
      <c r="L841" s="10" t="s">
        <v>342</v>
      </c>
      <c r="M841" s="10"/>
    </row>
    <row r="842" ht="27" customHeight="1" spans="1:13">
      <c r="A842" s="10">
        <v>785</v>
      </c>
      <c r="B842" s="14" t="s">
        <v>1489</v>
      </c>
      <c r="C842" s="10" t="s">
        <v>19</v>
      </c>
      <c r="D842" s="10" t="s">
        <v>20</v>
      </c>
      <c r="E842" s="10" t="s">
        <v>21</v>
      </c>
      <c r="F842" s="14" t="s">
        <v>1490</v>
      </c>
      <c r="G842" s="10">
        <v>20000</v>
      </c>
      <c r="H842" s="10">
        <v>20000</v>
      </c>
      <c r="I842" s="10"/>
      <c r="J842" s="10"/>
      <c r="K842" s="10"/>
      <c r="L842" s="10" t="s">
        <v>342</v>
      </c>
      <c r="M842" s="10"/>
    </row>
    <row r="843" ht="27" customHeight="1" spans="1:13">
      <c r="A843" s="10">
        <v>786</v>
      </c>
      <c r="B843" s="14" t="s">
        <v>1491</v>
      </c>
      <c r="C843" s="10" t="s">
        <v>19</v>
      </c>
      <c r="D843" s="10" t="s">
        <v>20</v>
      </c>
      <c r="E843" s="10" t="s">
        <v>21</v>
      </c>
      <c r="F843" s="14" t="s">
        <v>1492</v>
      </c>
      <c r="G843" s="10">
        <v>600</v>
      </c>
      <c r="H843" s="10">
        <v>600</v>
      </c>
      <c r="I843" s="10"/>
      <c r="J843" s="10"/>
      <c r="K843" s="10"/>
      <c r="L843" s="10" t="s">
        <v>342</v>
      </c>
      <c r="M843" s="10"/>
    </row>
    <row r="844" ht="27" customHeight="1" spans="1:13">
      <c r="A844" s="10">
        <v>787</v>
      </c>
      <c r="B844" s="14" t="s">
        <v>1493</v>
      </c>
      <c r="C844" s="10" t="s">
        <v>19</v>
      </c>
      <c r="D844" s="10" t="s">
        <v>20</v>
      </c>
      <c r="E844" s="10" t="s">
        <v>21</v>
      </c>
      <c r="F844" s="14" t="s">
        <v>1494</v>
      </c>
      <c r="G844" s="10">
        <v>500</v>
      </c>
      <c r="H844" s="10">
        <v>500</v>
      </c>
      <c r="I844" s="10"/>
      <c r="J844" s="10"/>
      <c r="K844" s="10"/>
      <c r="L844" s="10" t="s">
        <v>342</v>
      </c>
      <c r="M844" s="10"/>
    </row>
    <row r="845" ht="27" customHeight="1" spans="1:13">
      <c r="A845" s="10">
        <v>788</v>
      </c>
      <c r="B845" s="14" t="s">
        <v>1495</v>
      </c>
      <c r="C845" s="10" t="s">
        <v>19</v>
      </c>
      <c r="D845" s="10" t="s">
        <v>20</v>
      </c>
      <c r="E845" s="10" t="s">
        <v>21</v>
      </c>
      <c r="F845" s="14" t="s">
        <v>1496</v>
      </c>
      <c r="G845" s="10">
        <v>700</v>
      </c>
      <c r="H845" s="10">
        <v>700</v>
      </c>
      <c r="I845" s="10"/>
      <c r="J845" s="10"/>
      <c r="K845" s="10"/>
      <c r="L845" s="10" t="s">
        <v>342</v>
      </c>
      <c r="M845" s="10"/>
    </row>
    <row r="846" ht="27" customHeight="1" spans="1:13">
      <c r="A846" s="10">
        <v>789</v>
      </c>
      <c r="B846" s="14" t="s">
        <v>1497</v>
      </c>
      <c r="C846" s="10" t="s">
        <v>19</v>
      </c>
      <c r="D846" s="10" t="s">
        <v>20</v>
      </c>
      <c r="E846" s="10" t="s">
        <v>21</v>
      </c>
      <c r="F846" s="14" t="s">
        <v>1498</v>
      </c>
      <c r="G846" s="10">
        <v>20000</v>
      </c>
      <c r="H846" s="10">
        <v>20000</v>
      </c>
      <c r="I846" s="10"/>
      <c r="J846" s="10"/>
      <c r="K846" s="10"/>
      <c r="L846" s="10" t="s">
        <v>342</v>
      </c>
      <c r="M846" s="10"/>
    </row>
    <row r="847" ht="27" customHeight="1" spans="1:13">
      <c r="A847" s="10">
        <v>790</v>
      </c>
      <c r="B847" s="14" t="s">
        <v>1499</v>
      </c>
      <c r="C847" s="10" t="s">
        <v>19</v>
      </c>
      <c r="D847" s="10" t="s">
        <v>20</v>
      </c>
      <c r="E847" s="10" t="s">
        <v>21</v>
      </c>
      <c r="F847" s="14" t="s">
        <v>1500</v>
      </c>
      <c r="G847" s="10">
        <v>250</v>
      </c>
      <c r="H847" s="10">
        <v>250</v>
      </c>
      <c r="I847" s="10"/>
      <c r="J847" s="10"/>
      <c r="K847" s="10"/>
      <c r="L847" s="10" t="s">
        <v>342</v>
      </c>
      <c r="M847" s="10"/>
    </row>
    <row r="848" ht="27" customHeight="1" spans="1:13">
      <c r="A848" s="10">
        <v>791</v>
      </c>
      <c r="B848" s="14" t="s">
        <v>1501</v>
      </c>
      <c r="C848" s="10" t="s">
        <v>19</v>
      </c>
      <c r="D848" s="10" t="s">
        <v>20</v>
      </c>
      <c r="E848" s="10" t="s">
        <v>21</v>
      </c>
      <c r="F848" s="14" t="s">
        <v>1502</v>
      </c>
      <c r="G848" s="10">
        <v>150</v>
      </c>
      <c r="H848" s="10">
        <v>150</v>
      </c>
      <c r="I848" s="10"/>
      <c r="J848" s="10"/>
      <c r="K848" s="10"/>
      <c r="L848" s="10" t="s">
        <v>342</v>
      </c>
      <c r="M848" s="10"/>
    </row>
    <row r="849" ht="57" customHeight="1" spans="1:13">
      <c r="A849" s="10">
        <v>792</v>
      </c>
      <c r="B849" s="14" t="s">
        <v>1503</v>
      </c>
      <c r="C849" s="10" t="s">
        <v>19</v>
      </c>
      <c r="D849" s="10" t="s">
        <v>20</v>
      </c>
      <c r="E849" s="10" t="s">
        <v>21</v>
      </c>
      <c r="F849" s="14" t="s">
        <v>1504</v>
      </c>
      <c r="G849" s="10">
        <v>2135</v>
      </c>
      <c r="H849" s="10">
        <v>2135</v>
      </c>
      <c r="I849" s="10"/>
      <c r="J849" s="10"/>
      <c r="K849" s="10"/>
      <c r="L849" s="10" t="s">
        <v>342</v>
      </c>
      <c r="M849" s="10"/>
    </row>
    <row r="850" ht="38" customHeight="1" spans="1:13">
      <c r="A850" s="10">
        <v>793</v>
      </c>
      <c r="B850" s="14" t="s">
        <v>1505</v>
      </c>
      <c r="C850" s="10" t="s">
        <v>19</v>
      </c>
      <c r="D850" s="10" t="s">
        <v>20</v>
      </c>
      <c r="E850" s="10" t="s">
        <v>21</v>
      </c>
      <c r="F850" s="14" t="s">
        <v>1506</v>
      </c>
      <c r="G850" s="10">
        <v>350</v>
      </c>
      <c r="H850" s="10">
        <v>350</v>
      </c>
      <c r="I850" s="10"/>
      <c r="J850" s="10"/>
      <c r="K850" s="10"/>
      <c r="L850" s="10" t="s">
        <v>342</v>
      </c>
      <c r="M850" s="10"/>
    </row>
    <row r="851" ht="37" customHeight="1" spans="1:13">
      <c r="A851" s="10">
        <v>794</v>
      </c>
      <c r="B851" s="14" t="s">
        <v>1507</v>
      </c>
      <c r="C851" s="10" t="s">
        <v>19</v>
      </c>
      <c r="D851" s="10" t="s">
        <v>20</v>
      </c>
      <c r="E851" s="10" t="s">
        <v>21</v>
      </c>
      <c r="F851" s="14" t="s">
        <v>1508</v>
      </c>
      <c r="G851" s="10">
        <v>75</v>
      </c>
      <c r="H851" s="10">
        <v>75</v>
      </c>
      <c r="I851" s="10"/>
      <c r="J851" s="10"/>
      <c r="K851" s="10"/>
      <c r="L851" s="10" t="s">
        <v>342</v>
      </c>
      <c r="M851" s="10"/>
    </row>
    <row r="852" ht="47" customHeight="1" spans="1:13">
      <c r="A852" s="10">
        <v>795</v>
      </c>
      <c r="B852" s="14" t="s">
        <v>1509</v>
      </c>
      <c r="C852" s="10" t="s">
        <v>19</v>
      </c>
      <c r="D852" s="10" t="s">
        <v>20</v>
      </c>
      <c r="E852" s="10" t="s">
        <v>21</v>
      </c>
      <c r="F852" s="14" t="s">
        <v>1510</v>
      </c>
      <c r="G852" s="10">
        <v>2680</v>
      </c>
      <c r="H852" s="10">
        <v>2680</v>
      </c>
      <c r="I852" s="10"/>
      <c r="J852" s="10"/>
      <c r="K852" s="10"/>
      <c r="L852" s="10" t="s">
        <v>342</v>
      </c>
      <c r="M852" s="10"/>
    </row>
    <row r="853" ht="26" customHeight="1" spans="1:13">
      <c r="A853" s="10">
        <v>796</v>
      </c>
      <c r="B853" s="14" t="s">
        <v>1511</v>
      </c>
      <c r="C853" s="10" t="s">
        <v>19</v>
      </c>
      <c r="D853" s="10" t="s">
        <v>20</v>
      </c>
      <c r="E853" s="10" t="s">
        <v>21</v>
      </c>
      <c r="F853" s="14" t="s">
        <v>1512</v>
      </c>
      <c r="G853" s="10">
        <v>300</v>
      </c>
      <c r="H853" s="10">
        <v>300</v>
      </c>
      <c r="I853" s="10"/>
      <c r="J853" s="10"/>
      <c r="K853" s="10"/>
      <c r="L853" s="10" t="s">
        <v>342</v>
      </c>
      <c r="M853" s="10"/>
    </row>
    <row r="854" ht="38" customHeight="1" spans="1:13">
      <c r="A854" s="10">
        <v>797</v>
      </c>
      <c r="B854" s="14" t="s">
        <v>1513</v>
      </c>
      <c r="C854" s="10" t="s">
        <v>19</v>
      </c>
      <c r="D854" s="10" t="s">
        <v>20</v>
      </c>
      <c r="E854" s="10" t="s">
        <v>21</v>
      </c>
      <c r="F854" s="14" t="s">
        <v>1514</v>
      </c>
      <c r="G854" s="10">
        <v>20000</v>
      </c>
      <c r="H854" s="10">
        <v>20000</v>
      </c>
      <c r="I854" s="10"/>
      <c r="J854" s="10"/>
      <c r="K854" s="10"/>
      <c r="L854" s="10" t="s">
        <v>342</v>
      </c>
      <c r="M854" s="10"/>
    </row>
    <row r="855" ht="39" customHeight="1" spans="1:13">
      <c r="A855" s="10">
        <v>798</v>
      </c>
      <c r="B855" s="14" t="s">
        <v>1515</v>
      </c>
      <c r="C855" s="10" t="s">
        <v>19</v>
      </c>
      <c r="D855" s="10" t="s">
        <v>20</v>
      </c>
      <c r="E855" s="10" t="s">
        <v>21</v>
      </c>
      <c r="F855" s="14" t="s">
        <v>1516</v>
      </c>
      <c r="G855" s="10">
        <v>30000</v>
      </c>
      <c r="H855" s="10">
        <v>30000</v>
      </c>
      <c r="I855" s="10"/>
      <c r="J855" s="10"/>
      <c r="K855" s="10"/>
      <c r="L855" s="10" t="s">
        <v>342</v>
      </c>
      <c r="M855" s="10"/>
    </row>
    <row r="856" ht="27" customHeight="1" spans="1:13">
      <c r="A856" s="10">
        <v>799</v>
      </c>
      <c r="B856" s="14" t="s">
        <v>1517</v>
      </c>
      <c r="C856" s="10" t="s">
        <v>19</v>
      </c>
      <c r="D856" s="10" t="s">
        <v>20</v>
      </c>
      <c r="E856" s="10" t="s">
        <v>21</v>
      </c>
      <c r="F856" s="14" t="s">
        <v>1518</v>
      </c>
      <c r="G856" s="10">
        <v>10000</v>
      </c>
      <c r="H856" s="10">
        <v>10000</v>
      </c>
      <c r="I856" s="10"/>
      <c r="J856" s="10"/>
      <c r="K856" s="10"/>
      <c r="L856" s="10" t="s">
        <v>342</v>
      </c>
      <c r="M856" s="10"/>
    </row>
    <row r="857" ht="27" customHeight="1" spans="1:13">
      <c r="A857" s="10">
        <v>800</v>
      </c>
      <c r="B857" s="14" t="s">
        <v>1519</v>
      </c>
      <c r="C857" s="10" t="s">
        <v>19</v>
      </c>
      <c r="D857" s="10" t="s">
        <v>20</v>
      </c>
      <c r="E857" s="10" t="s">
        <v>21</v>
      </c>
      <c r="F857" s="14" t="s">
        <v>1520</v>
      </c>
      <c r="G857" s="10">
        <v>60</v>
      </c>
      <c r="H857" s="10">
        <v>60</v>
      </c>
      <c r="I857" s="10"/>
      <c r="J857" s="10"/>
      <c r="K857" s="10"/>
      <c r="L857" s="10" t="s">
        <v>342</v>
      </c>
      <c r="M857" s="10"/>
    </row>
    <row r="858" ht="27" customHeight="1" spans="1:13">
      <c r="A858" s="10">
        <v>801</v>
      </c>
      <c r="B858" s="14" t="s">
        <v>1521</v>
      </c>
      <c r="C858" s="10" t="s">
        <v>19</v>
      </c>
      <c r="D858" s="10" t="s">
        <v>20</v>
      </c>
      <c r="E858" s="10" t="s">
        <v>21</v>
      </c>
      <c r="F858" s="14" t="s">
        <v>1522</v>
      </c>
      <c r="G858" s="10">
        <v>65</v>
      </c>
      <c r="H858" s="10">
        <v>65</v>
      </c>
      <c r="I858" s="10"/>
      <c r="J858" s="10"/>
      <c r="K858" s="10"/>
      <c r="L858" s="10" t="s">
        <v>342</v>
      </c>
      <c r="M858" s="10"/>
    </row>
    <row r="859" ht="37" customHeight="1" spans="1:13">
      <c r="A859" s="10">
        <v>802</v>
      </c>
      <c r="B859" s="14" t="s">
        <v>1523</v>
      </c>
      <c r="C859" s="10" t="s">
        <v>19</v>
      </c>
      <c r="D859" s="10" t="s">
        <v>20</v>
      </c>
      <c r="E859" s="10" t="s">
        <v>21</v>
      </c>
      <c r="F859" s="14" t="s">
        <v>1524</v>
      </c>
      <c r="G859" s="10">
        <v>43000</v>
      </c>
      <c r="H859" s="10">
        <v>43000</v>
      </c>
      <c r="I859" s="10"/>
      <c r="J859" s="10"/>
      <c r="K859" s="10"/>
      <c r="L859" s="10" t="s">
        <v>342</v>
      </c>
      <c r="M859" s="10"/>
    </row>
    <row r="860" ht="37" customHeight="1" spans="1:13">
      <c r="A860" s="10">
        <v>803</v>
      </c>
      <c r="B860" s="14" t="s">
        <v>1525</v>
      </c>
      <c r="C860" s="10" t="s">
        <v>19</v>
      </c>
      <c r="D860" s="10" t="s">
        <v>20</v>
      </c>
      <c r="E860" s="10" t="s">
        <v>21</v>
      </c>
      <c r="F860" s="14" t="s">
        <v>1526</v>
      </c>
      <c r="G860" s="10">
        <v>38800</v>
      </c>
      <c r="H860" s="10">
        <v>38800</v>
      </c>
      <c r="I860" s="10"/>
      <c r="J860" s="10"/>
      <c r="K860" s="10"/>
      <c r="L860" s="10" t="s">
        <v>342</v>
      </c>
      <c r="M860" s="10"/>
    </row>
    <row r="861" ht="37" customHeight="1" spans="1:13">
      <c r="A861" s="10">
        <v>804</v>
      </c>
      <c r="B861" s="14" t="s">
        <v>1527</v>
      </c>
      <c r="C861" s="10" t="s">
        <v>19</v>
      </c>
      <c r="D861" s="10" t="s">
        <v>20</v>
      </c>
      <c r="E861" s="10" t="s">
        <v>21</v>
      </c>
      <c r="F861" s="14" t="s">
        <v>1528</v>
      </c>
      <c r="G861" s="10">
        <v>28000</v>
      </c>
      <c r="H861" s="10">
        <v>28000</v>
      </c>
      <c r="I861" s="10"/>
      <c r="J861" s="10"/>
      <c r="K861" s="10"/>
      <c r="L861" s="10" t="s">
        <v>342</v>
      </c>
      <c r="M861" s="10"/>
    </row>
    <row r="862" ht="37" customHeight="1" spans="1:13">
      <c r="A862" s="10">
        <v>805</v>
      </c>
      <c r="B862" s="14" t="s">
        <v>1529</v>
      </c>
      <c r="C862" s="10" t="s">
        <v>19</v>
      </c>
      <c r="D862" s="10" t="s">
        <v>20</v>
      </c>
      <c r="E862" s="10" t="s">
        <v>21</v>
      </c>
      <c r="F862" s="14" t="s">
        <v>1530</v>
      </c>
      <c r="G862" s="10">
        <v>22000</v>
      </c>
      <c r="H862" s="10">
        <v>22000</v>
      </c>
      <c r="I862" s="10"/>
      <c r="J862" s="10"/>
      <c r="K862" s="10"/>
      <c r="L862" s="10" t="s">
        <v>342</v>
      </c>
      <c r="M862" s="10"/>
    </row>
    <row r="863" ht="27" customHeight="1" spans="1:13">
      <c r="A863" s="10">
        <v>806</v>
      </c>
      <c r="B863" s="14" t="s">
        <v>1531</v>
      </c>
      <c r="C863" s="10" t="s">
        <v>19</v>
      </c>
      <c r="D863" s="10" t="s">
        <v>20</v>
      </c>
      <c r="E863" s="10" t="s">
        <v>21</v>
      </c>
      <c r="F863" s="14" t="s">
        <v>1532</v>
      </c>
      <c r="G863" s="10">
        <v>100000</v>
      </c>
      <c r="H863" s="10">
        <v>100000</v>
      </c>
      <c r="I863" s="10"/>
      <c r="J863" s="10"/>
      <c r="K863" s="10"/>
      <c r="L863" s="10" t="s">
        <v>342</v>
      </c>
      <c r="M863" s="10"/>
    </row>
    <row r="864" ht="27" customHeight="1" spans="1:13">
      <c r="A864" s="10">
        <v>807</v>
      </c>
      <c r="B864" s="14" t="s">
        <v>1533</v>
      </c>
      <c r="C864" s="10" t="s">
        <v>19</v>
      </c>
      <c r="D864" s="10" t="s">
        <v>20</v>
      </c>
      <c r="E864" s="10" t="s">
        <v>21</v>
      </c>
      <c r="F864" s="14" t="s">
        <v>1534</v>
      </c>
      <c r="G864" s="10">
        <v>360</v>
      </c>
      <c r="H864" s="10">
        <v>360</v>
      </c>
      <c r="I864" s="10"/>
      <c r="J864" s="10"/>
      <c r="K864" s="10"/>
      <c r="L864" s="10" t="s">
        <v>342</v>
      </c>
      <c r="M864" s="10"/>
    </row>
    <row r="865" ht="27" customHeight="1" spans="1:13">
      <c r="A865" s="10">
        <v>808</v>
      </c>
      <c r="B865" s="14" t="s">
        <v>1535</v>
      </c>
      <c r="C865" s="10" t="s">
        <v>19</v>
      </c>
      <c r="D865" s="10" t="s">
        <v>20</v>
      </c>
      <c r="E865" s="10" t="s">
        <v>21</v>
      </c>
      <c r="F865" s="14" t="s">
        <v>1536</v>
      </c>
      <c r="G865" s="10">
        <v>350</v>
      </c>
      <c r="H865" s="10">
        <v>350</v>
      </c>
      <c r="I865" s="10"/>
      <c r="J865" s="10"/>
      <c r="K865" s="10"/>
      <c r="L865" s="10" t="s">
        <v>342</v>
      </c>
      <c r="M865" s="10"/>
    </row>
    <row r="866" ht="27" customHeight="1" spans="1:13">
      <c r="A866" s="10">
        <v>809</v>
      </c>
      <c r="B866" s="14" t="s">
        <v>1537</v>
      </c>
      <c r="C866" s="10" t="s">
        <v>19</v>
      </c>
      <c r="D866" s="10" t="s">
        <v>20</v>
      </c>
      <c r="E866" s="10" t="s">
        <v>21</v>
      </c>
      <c r="F866" s="14" t="s">
        <v>1538</v>
      </c>
      <c r="G866" s="10">
        <v>120</v>
      </c>
      <c r="H866" s="10">
        <v>120</v>
      </c>
      <c r="I866" s="10"/>
      <c r="J866" s="10"/>
      <c r="K866" s="10"/>
      <c r="L866" s="10" t="s">
        <v>342</v>
      </c>
      <c r="M866" s="10"/>
    </row>
    <row r="867" ht="27" customHeight="1" spans="1:13">
      <c r="A867" s="10">
        <v>810</v>
      </c>
      <c r="B867" s="14" t="s">
        <v>1539</v>
      </c>
      <c r="C867" s="10" t="s">
        <v>19</v>
      </c>
      <c r="D867" s="10" t="s">
        <v>20</v>
      </c>
      <c r="E867" s="10" t="s">
        <v>21</v>
      </c>
      <c r="F867" s="14" t="s">
        <v>1540</v>
      </c>
      <c r="G867" s="10">
        <v>20000</v>
      </c>
      <c r="H867" s="10">
        <v>20000</v>
      </c>
      <c r="I867" s="10"/>
      <c r="J867" s="10"/>
      <c r="K867" s="10"/>
      <c r="L867" s="10" t="s">
        <v>342</v>
      </c>
      <c r="M867" s="10"/>
    </row>
    <row r="868" ht="27" customHeight="1" spans="1:13">
      <c r="A868" s="10">
        <v>811</v>
      </c>
      <c r="B868" s="14" t="s">
        <v>1541</v>
      </c>
      <c r="C868" s="10" t="s">
        <v>19</v>
      </c>
      <c r="D868" s="10" t="s">
        <v>20</v>
      </c>
      <c r="E868" s="10" t="s">
        <v>21</v>
      </c>
      <c r="F868" s="14" t="s">
        <v>1542</v>
      </c>
      <c r="G868" s="10">
        <v>20000</v>
      </c>
      <c r="H868" s="10">
        <v>20000</v>
      </c>
      <c r="I868" s="10"/>
      <c r="J868" s="10"/>
      <c r="K868" s="10"/>
      <c r="L868" s="10" t="s">
        <v>342</v>
      </c>
      <c r="M868" s="10"/>
    </row>
    <row r="869" ht="27" customHeight="1" spans="1:13">
      <c r="A869" s="10">
        <v>812</v>
      </c>
      <c r="B869" s="20" t="s">
        <v>1543</v>
      </c>
      <c r="C869" s="10" t="s">
        <v>19</v>
      </c>
      <c r="D869" s="10" t="s">
        <v>20</v>
      </c>
      <c r="E869" s="10" t="s">
        <v>21</v>
      </c>
      <c r="F869" s="14" t="s">
        <v>1544</v>
      </c>
      <c r="G869" s="10">
        <v>600</v>
      </c>
      <c r="H869" s="10">
        <v>600</v>
      </c>
      <c r="I869" s="10"/>
      <c r="J869" s="10"/>
      <c r="K869" s="10"/>
      <c r="L869" s="10" t="s">
        <v>342</v>
      </c>
      <c r="M869" s="10"/>
    </row>
    <row r="870" ht="27" customHeight="1" spans="1:13">
      <c r="A870" s="10">
        <v>813</v>
      </c>
      <c r="B870" s="14" t="s">
        <v>1545</v>
      </c>
      <c r="C870" s="10" t="s">
        <v>19</v>
      </c>
      <c r="D870" s="10" t="s">
        <v>20</v>
      </c>
      <c r="E870" s="10" t="s">
        <v>21</v>
      </c>
      <c r="F870" s="14" t="s">
        <v>1546</v>
      </c>
      <c r="G870" s="10">
        <v>95</v>
      </c>
      <c r="H870" s="10">
        <v>95</v>
      </c>
      <c r="I870" s="10"/>
      <c r="J870" s="10"/>
      <c r="K870" s="10"/>
      <c r="L870" s="10" t="s">
        <v>342</v>
      </c>
      <c r="M870" s="10"/>
    </row>
    <row r="871" ht="27" customHeight="1" spans="1:13">
      <c r="A871" s="10">
        <v>814</v>
      </c>
      <c r="B871" s="14" t="s">
        <v>1547</v>
      </c>
      <c r="C871" s="10" t="s">
        <v>19</v>
      </c>
      <c r="D871" s="10" t="s">
        <v>20</v>
      </c>
      <c r="E871" s="10" t="s">
        <v>21</v>
      </c>
      <c r="F871" s="14" t="s">
        <v>1546</v>
      </c>
      <c r="G871" s="10">
        <v>95</v>
      </c>
      <c r="H871" s="10">
        <v>95</v>
      </c>
      <c r="I871" s="10"/>
      <c r="J871" s="10"/>
      <c r="K871" s="10"/>
      <c r="L871" s="10" t="s">
        <v>342</v>
      </c>
      <c r="M871" s="10"/>
    </row>
    <row r="872" ht="27" customHeight="1" spans="1:13">
      <c r="A872" s="10">
        <v>815</v>
      </c>
      <c r="B872" s="14" t="s">
        <v>1548</v>
      </c>
      <c r="C872" s="10" t="s">
        <v>19</v>
      </c>
      <c r="D872" s="10" t="s">
        <v>20</v>
      </c>
      <c r="E872" s="10" t="s">
        <v>21</v>
      </c>
      <c r="F872" s="14" t="s">
        <v>1549</v>
      </c>
      <c r="G872" s="10">
        <v>105</v>
      </c>
      <c r="H872" s="10">
        <v>105</v>
      </c>
      <c r="I872" s="10"/>
      <c r="J872" s="10"/>
      <c r="K872" s="10"/>
      <c r="L872" s="10" t="s">
        <v>342</v>
      </c>
      <c r="M872" s="10"/>
    </row>
    <row r="873" ht="27" customHeight="1" spans="1:13">
      <c r="A873" s="10">
        <v>816</v>
      </c>
      <c r="B873" s="14" t="s">
        <v>1550</v>
      </c>
      <c r="C873" s="10" t="s">
        <v>19</v>
      </c>
      <c r="D873" s="10" t="s">
        <v>20</v>
      </c>
      <c r="E873" s="10" t="s">
        <v>21</v>
      </c>
      <c r="F873" s="14" t="s">
        <v>1546</v>
      </c>
      <c r="G873" s="10">
        <v>95</v>
      </c>
      <c r="H873" s="10">
        <v>95</v>
      </c>
      <c r="I873" s="10"/>
      <c r="J873" s="10"/>
      <c r="K873" s="10"/>
      <c r="L873" s="10" t="s">
        <v>342</v>
      </c>
      <c r="M873" s="10"/>
    </row>
    <row r="874" ht="27" customHeight="1" spans="1:13">
      <c r="A874" s="10">
        <v>817</v>
      </c>
      <c r="B874" s="14" t="s">
        <v>1551</v>
      </c>
      <c r="C874" s="10" t="s">
        <v>19</v>
      </c>
      <c r="D874" s="10" t="s">
        <v>20</v>
      </c>
      <c r="E874" s="10" t="s">
        <v>21</v>
      </c>
      <c r="F874" s="14" t="s">
        <v>1549</v>
      </c>
      <c r="G874" s="10">
        <v>105</v>
      </c>
      <c r="H874" s="10">
        <v>105</v>
      </c>
      <c r="I874" s="10"/>
      <c r="J874" s="10"/>
      <c r="K874" s="10"/>
      <c r="L874" s="10" t="s">
        <v>342</v>
      </c>
      <c r="M874" s="10"/>
    </row>
    <row r="875" ht="27" customHeight="1" spans="1:13">
      <c r="A875" s="10">
        <v>818</v>
      </c>
      <c r="B875" s="14" t="s">
        <v>1552</v>
      </c>
      <c r="C875" s="10" t="s">
        <v>19</v>
      </c>
      <c r="D875" s="10" t="s">
        <v>20</v>
      </c>
      <c r="E875" s="10" t="s">
        <v>21</v>
      </c>
      <c r="F875" s="14" t="s">
        <v>1549</v>
      </c>
      <c r="G875" s="10">
        <v>105</v>
      </c>
      <c r="H875" s="10">
        <v>105</v>
      </c>
      <c r="I875" s="10"/>
      <c r="J875" s="10"/>
      <c r="K875" s="10"/>
      <c r="L875" s="10" t="s">
        <v>342</v>
      </c>
      <c r="M875" s="10"/>
    </row>
    <row r="876" ht="27" customHeight="1" spans="1:13">
      <c r="A876" s="10">
        <v>819</v>
      </c>
      <c r="B876" s="14" t="s">
        <v>1553</v>
      </c>
      <c r="C876" s="10" t="s">
        <v>19</v>
      </c>
      <c r="D876" s="10" t="s">
        <v>20</v>
      </c>
      <c r="E876" s="10" t="s">
        <v>21</v>
      </c>
      <c r="F876" s="14" t="s">
        <v>1554</v>
      </c>
      <c r="G876" s="10">
        <v>720</v>
      </c>
      <c r="H876" s="10">
        <v>720</v>
      </c>
      <c r="I876" s="10"/>
      <c r="J876" s="10"/>
      <c r="K876" s="10"/>
      <c r="L876" s="10" t="s">
        <v>342</v>
      </c>
      <c r="M876" s="10"/>
    </row>
    <row r="877" ht="27" customHeight="1" spans="1:13">
      <c r="A877" s="10">
        <v>820</v>
      </c>
      <c r="B877" s="14" t="s">
        <v>1555</v>
      </c>
      <c r="C877" s="10" t="s">
        <v>19</v>
      </c>
      <c r="D877" s="10" t="s">
        <v>20</v>
      </c>
      <c r="E877" s="10" t="s">
        <v>21</v>
      </c>
      <c r="F877" s="14" t="s">
        <v>1556</v>
      </c>
      <c r="G877" s="10">
        <v>10000</v>
      </c>
      <c r="H877" s="10">
        <v>10000</v>
      </c>
      <c r="I877" s="10"/>
      <c r="J877" s="10"/>
      <c r="K877" s="10"/>
      <c r="L877" s="10" t="s">
        <v>342</v>
      </c>
      <c r="M877" s="10"/>
    </row>
    <row r="878" ht="27" customHeight="1" spans="1:13">
      <c r="A878" s="10">
        <v>821</v>
      </c>
      <c r="B878" s="14" t="s">
        <v>1557</v>
      </c>
      <c r="C878" s="10" t="s">
        <v>19</v>
      </c>
      <c r="D878" s="10" t="s">
        <v>20</v>
      </c>
      <c r="E878" s="10" t="s">
        <v>21</v>
      </c>
      <c r="F878" s="14" t="s">
        <v>1558</v>
      </c>
      <c r="G878" s="10">
        <v>25000</v>
      </c>
      <c r="H878" s="10">
        <v>25000</v>
      </c>
      <c r="I878" s="10"/>
      <c r="J878" s="10"/>
      <c r="K878" s="10"/>
      <c r="L878" s="10" t="s">
        <v>342</v>
      </c>
      <c r="M878" s="10"/>
    </row>
    <row r="879" ht="27" customHeight="1" spans="1:13">
      <c r="A879" s="10">
        <v>822</v>
      </c>
      <c r="B879" s="14" t="s">
        <v>1559</v>
      </c>
      <c r="C879" s="10" t="s">
        <v>19</v>
      </c>
      <c r="D879" s="10" t="s">
        <v>20</v>
      </c>
      <c r="E879" s="10" t="s">
        <v>21</v>
      </c>
      <c r="F879" s="14" t="s">
        <v>1560</v>
      </c>
      <c r="G879" s="10">
        <v>10000</v>
      </c>
      <c r="H879" s="10">
        <v>10000</v>
      </c>
      <c r="I879" s="10"/>
      <c r="J879" s="10"/>
      <c r="K879" s="10"/>
      <c r="L879" s="10" t="s">
        <v>342</v>
      </c>
      <c r="M879" s="10"/>
    </row>
    <row r="880" ht="27" customHeight="1" spans="1:13">
      <c r="A880" s="10">
        <v>823</v>
      </c>
      <c r="B880" s="14" t="s">
        <v>1561</v>
      </c>
      <c r="C880" s="10" t="s">
        <v>19</v>
      </c>
      <c r="D880" s="10" t="s">
        <v>20</v>
      </c>
      <c r="E880" s="10" t="s">
        <v>21</v>
      </c>
      <c r="F880" s="14" t="s">
        <v>1562</v>
      </c>
      <c r="G880" s="10">
        <v>8000</v>
      </c>
      <c r="H880" s="10">
        <v>8000</v>
      </c>
      <c r="I880" s="10"/>
      <c r="J880" s="10"/>
      <c r="K880" s="10"/>
      <c r="L880" s="10" t="s">
        <v>342</v>
      </c>
      <c r="M880" s="10"/>
    </row>
    <row r="881" ht="27" customHeight="1" spans="1:13">
      <c r="A881" s="10">
        <v>824</v>
      </c>
      <c r="B881" s="14" t="s">
        <v>1563</v>
      </c>
      <c r="C881" s="10" t="s">
        <v>19</v>
      </c>
      <c r="D881" s="10" t="s">
        <v>20</v>
      </c>
      <c r="E881" s="10" t="s">
        <v>21</v>
      </c>
      <c r="F881" s="14" t="s">
        <v>1564</v>
      </c>
      <c r="G881" s="10">
        <v>9500</v>
      </c>
      <c r="H881" s="10">
        <v>9500</v>
      </c>
      <c r="I881" s="10"/>
      <c r="J881" s="10"/>
      <c r="K881" s="10"/>
      <c r="L881" s="10" t="s">
        <v>342</v>
      </c>
      <c r="M881" s="10"/>
    </row>
    <row r="882" ht="27" customHeight="1" spans="1:13">
      <c r="A882" s="10">
        <v>825</v>
      </c>
      <c r="B882" s="14" t="s">
        <v>1565</v>
      </c>
      <c r="C882" s="10" t="s">
        <v>19</v>
      </c>
      <c r="D882" s="10" t="s">
        <v>20</v>
      </c>
      <c r="E882" s="10" t="s">
        <v>21</v>
      </c>
      <c r="F882" s="14" t="s">
        <v>1566</v>
      </c>
      <c r="G882" s="10">
        <v>9500</v>
      </c>
      <c r="H882" s="10">
        <v>9500</v>
      </c>
      <c r="I882" s="10"/>
      <c r="J882" s="10"/>
      <c r="K882" s="10"/>
      <c r="L882" s="10" t="s">
        <v>342</v>
      </c>
      <c r="M882" s="10"/>
    </row>
    <row r="883" ht="27" customHeight="1" spans="1:13">
      <c r="A883" s="10">
        <v>826</v>
      </c>
      <c r="B883" s="14" t="s">
        <v>1567</v>
      </c>
      <c r="C883" s="10" t="s">
        <v>19</v>
      </c>
      <c r="D883" s="10" t="s">
        <v>20</v>
      </c>
      <c r="E883" s="10" t="s">
        <v>21</v>
      </c>
      <c r="F883" s="14" t="s">
        <v>1568</v>
      </c>
      <c r="G883" s="10">
        <v>13000</v>
      </c>
      <c r="H883" s="10">
        <v>13000</v>
      </c>
      <c r="I883" s="10"/>
      <c r="J883" s="10"/>
      <c r="K883" s="10"/>
      <c r="L883" s="10" t="s">
        <v>342</v>
      </c>
      <c r="M883" s="10"/>
    </row>
    <row r="884" ht="27" customHeight="1" spans="1:13">
      <c r="A884" s="10">
        <v>827</v>
      </c>
      <c r="B884" s="14" t="s">
        <v>1569</v>
      </c>
      <c r="C884" s="10" t="s">
        <v>19</v>
      </c>
      <c r="D884" s="10" t="s">
        <v>20</v>
      </c>
      <c r="E884" s="10" t="s">
        <v>21</v>
      </c>
      <c r="F884" s="14" t="s">
        <v>1570</v>
      </c>
      <c r="G884" s="10">
        <v>11000</v>
      </c>
      <c r="H884" s="10">
        <v>11000</v>
      </c>
      <c r="I884" s="10"/>
      <c r="J884" s="10"/>
      <c r="K884" s="10"/>
      <c r="L884" s="10" t="s">
        <v>342</v>
      </c>
      <c r="M884" s="10"/>
    </row>
    <row r="885" ht="27" customHeight="1" spans="1:13">
      <c r="A885" s="10">
        <v>828</v>
      </c>
      <c r="B885" s="14" t="s">
        <v>1571</v>
      </c>
      <c r="C885" s="10" t="s">
        <v>19</v>
      </c>
      <c r="D885" s="10" t="s">
        <v>20</v>
      </c>
      <c r="E885" s="10" t="s">
        <v>21</v>
      </c>
      <c r="F885" s="14" t="s">
        <v>1572</v>
      </c>
      <c r="G885" s="10">
        <v>20000</v>
      </c>
      <c r="H885" s="10">
        <v>20000</v>
      </c>
      <c r="I885" s="10"/>
      <c r="J885" s="10"/>
      <c r="K885" s="10"/>
      <c r="L885" s="10" t="s">
        <v>342</v>
      </c>
      <c r="M885" s="10"/>
    </row>
    <row r="886" ht="27" customHeight="1" spans="1:13">
      <c r="A886" s="10">
        <v>829</v>
      </c>
      <c r="B886" s="20" t="s">
        <v>1573</v>
      </c>
      <c r="C886" s="10" t="s">
        <v>19</v>
      </c>
      <c r="D886" s="10" t="s">
        <v>20</v>
      </c>
      <c r="E886" s="10" t="s">
        <v>21</v>
      </c>
      <c r="F886" s="20" t="s">
        <v>1574</v>
      </c>
      <c r="G886" s="10">
        <v>28000</v>
      </c>
      <c r="H886" s="10">
        <v>28000</v>
      </c>
      <c r="I886" s="10"/>
      <c r="J886" s="10"/>
      <c r="K886" s="10"/>
      <c r="L886" s="10" t="s">
        <v>342</v>
      </c>
      <c r="M886" s="10"/>
    </row>
    <row r="887" ht="27" customHeight="1" spans="1:13">
      <c r="A887" s="10">
        <v>830</v>
      </c>
      <c r="B887" s="14" t="s">
        <v>1575</v>
      </c>
      <c r="C887" s="10" t="s">
        <v>19</v>
      </c>
      <c r="D887" s="10" t="s">
        <v>20</v>
      </c>
      <c r="E887" s="10" t="s">
        <v>21</v>
      </c>
      <c r="F887" s="14" t="s">
        <v>1576</v>
      </c>
      <c r="G887" s="10">
        <v>15000</v>
      </c>
      <c r="H887" s="10">
        <v>15000</v>
      </c>
      <c r="I887" s="10"/>
      <c r="J887" s="10"/>
      <c r="K887" s="10"/>
      <c r="L887" s="10" t="s">
        <v>342</v>
      </c>
      <c r="M887" s="10"/>
    </row>
    <row r="888" ht="37" customHeight="1" spans="1:13">
      <c r="A888" s="10">
        <v>831</v>
      </c>
      <c r="B888" s="14" t="s">
        <v>1577</v>
      </c>
      <c r="C888" s="10" t="s">
        <v>19</v>
      </c>
      <c r="D888" s="10" t="s">
        <v>20</v>
      </c>
      <c r="E888" s="10" t="s">
        <v>21</v>
      </c>
      <c r="F888" s="14" t="s">
        <v>1578</v>
      </c>
      <c r="G888" s="10">
        <v>950</v>
      </c>
      <c r="H888" s="10">
        <v>950</v>
      </c>
      <c r="I888" s="10"/>
      <c r="J888" s="10"/>
      <c r="K888" s="10"/>
      <c r="L888" s="10" t="s">
        <v>342</v>
      </c>
      <c r="M888" s="10"/>
    </row>
    <row r="889" ht="37" customHeight="1" spans="1:13">
      <c r="A889" s="10">
        <v>832</v>
      </c>
      <c r="B889" s="14" t="s">
        <v>1579</v>
      </c>
      <c r="C889" s="10" t="s">
        <v>19</v>
      </c>
      <c r="D889" s="10" t="s">
        <v>20</v>
      </c>
      <c r="E889" s="10" t="s">
        <v>21</v>
      </c>
      <c r="F889" s="14" t="s">
        <v>1580</v>
      </c>
      <c r="G889" s="10">
        <v>800</v>
      </c>
      <c r="H889" s="10">
        <v>800</v>
      </c>
      <c r="I889" s="10"/>
      <c r="J889" s="10"/>
      <c r="K889" s="10"/>
      <c r="L889" s="10" t="s">
        <v>342</v>
      </c>
      <c r="M889" s="10"/>
    </row>
    <row r="890" ht="27" customHeight="1" spans="1:13">
      <c r="A890" s="10">
        <v>833</v>
      </c>
      <c r="B890" s="14" t="s">
        <v>1581</v>
      </c>
      <c r="C890" s="10" t="s">
        <v>19</v>
      </c>
      <c r="D890" s="10" t="s">
        <v>20</v>
      </c>
      <c r="E890" s="10" t="s">
        <v>21</v>
      </c>
      <c r="F890" s="14" t="s">
        <v>1582</v>
      </c>
      <c r="G890" s="10">
        <v>120</v>
      </c>
      <c r="H890" s="10">
        <v>120</v>
      </c>
      <c r="I890" s="10"/>
      <c r="J890" s="10"/>
      <c r="K890" s="10"/>
      <c r="L890" s="10" t="s">
        <v>342</v>
      </c>
      <c r="M890" s="10"/>
    </row>
    <row r="891" ht="27" customHeight="1" spans="1:13">
      <c r="A891" s="10">
        <v>834</v>
      </c>
      <c r="B891" s="14" t="s">
        <v>1583</v>
      </c>
      <c r="C891" s="10" t="s">
        <v>19</v>
      </c>
      <c r="D891" s="10" t="s">
        <v>20</v>
      </c>
      <c r="E891" s="10" t="s">
        <v>21</v>
      </c>
      <c r="F891" s="14" t="s">
        <v>1582</v>
      </c>
      <c r="G891" s="10">
        <v>150</v>
      </c>
      <c r="H891" s="10">
        <v>150</v>
      </c>
      <c r="I891" s="10"/>
      <c r="J891" s="10"/>
      <c r="K891" s="10"/>
      <c r="L891" s="10" t="s">
        <v>342</v>
      </c>
      <c r="M891" s="10"/>
    </row>
    <row r="892" ht="27" customHeight="1" spans="1:13">
      <c r="A892" s="10">
        <v>835</v>
      </c>
      <c r="B892" s="14" t="s">
        <v>1584</v>
      </c>
      <c r="C892" s="10" t="s">
        <v>19</v>
      </c>
      <c r="D892" s="10" t="s">
        <v>20</v>
      </c>
      <c r="E892" s="10" t="s">
        <v>21</v>
      </c>
      <c r="F892" s="14" t="s">
        <v>1582</v>
      </c>
      <c r="G892" s="10">
        <v>80</v>
      </c>
      <c r="H892" s="10">
        <v>80</v>
      </c>
      <c r="I892" s="10"/>
      <c r="J892" s="10"/>
      <c r="K892" s="10"/>
      <c r="L892" s="10" t="s">
        <v>342</v>
      </c>
      <c r="M892" s="10"/>
    </row>
    <row r="893" ht="27" customHeight="1" spans="1:13">
      <c r="A893" s="10">
        <v>836</v>
      </c>
      <c r="B893" s="14" t="s">
        <v>1585</v>
      </c>
      <c r="C893" s="10" t="s">
        <v>19</v>
      </c>
      <c r="D893" s="10" t="s">
        <v>20</v>
      </c>
      <c r="E893" s="10" t="s">
        <v>21</v>
      </c>
      <c r="F893" s="14" t="s">
        <v>1582</v>
      </c>
      <c r="G893" s="10">
        <v>100</v>
      </c>
      <c r="H893" s="10">
        <v>100</v>
      </c>
      <c r="I893" s="10"/>
      <c r="J893" s="10"/>
      <c r="K893" s="10"/>
      <c r="L893" s="10" t="s">
        <v>342</v>
      </c>
      <c r="M893" s="10"/>
    </row>
    <row r="894" ht="39" customHeight="1" spans="1:13">
      <c r="A894" s="10">
        <v>837</v>
      </c>
      <c r="B894" s="14" t="s">
        <v>1586</v>
      </c>
      <c r="C894" s="10" t="s">
        <v>19</v>
      </c>
      <c r="D894" s="10" t="s">
        <v>20</v>
      </c>
      <c r="E894" s="10" t="s">
        <v>21</v>
      </c>
      <c r="F894" s="14" t="s">
        <v>1587</v>
      </c>
      <c r="G894" s="10">
        <v>2000</v>
      </c>
      <c r="H894" s="10">
        <v>2000</v>
      </c>
      <c r="I894" s="10"/>
      <c r="J894" s="10"/>
      <c r="K894" s="10"/>
      <c r="L894" s="10" t="s">
        <v>342</v>
      </c>
      <c r="M894" s="10"/>
    </row>
    <row r="895" ht="27" customHeight="1" spans="1:13">
      <c r="A895" s="10">
        <v>838</v>
      </c>
      <c r="B895" s="14" t="s">
        <v>1588</v>
      </c>
      <c r="C895" s="10" t="s">
        <v>19</v>
      </c>
      <c r="D895" s="10" t="s">
        <v>20</v>
      </c>
      <c r="E895" s="10" t="s">
        <v>21</v>
      </c>
      <c r="F895" s="14" t="s">
        <v>1589</v>
      </c>
      <c r="G895" s="10">
        <v>8000</v>
      </c>
      <c r="H895" s="10">
        <v>8000</v>
      </c>
      <c r="I895" s="10"/>
      <c r="J895" s="10"/>
      <c r="K895" s="10"/>
      <c r="L895" s="10" t="s">
        <v>342</v>
      </c>
      <c r="M895" s="10"/>
    </row>
    <row r="896" ht="27" customHeight="1" spans="1:13">
      <c r="A896" s="10">
        <v>839</v>
      </c>
      <c r="B896" s="14" t="s">
        <v>1590</v>
      </c>
      <c r="C896" s="10" t="s">
        <v>19</v>
      </c>
      <c r="D896" s="10" t="s">
        <v>20</v>
      </c>
      <c r="E896" s="10" t="s">
        <v>21</v>
      </c>
      <c r="F896" s="14" t="s">
        <v>1589</v>
      </c>
      <c r="G896" s="10">
        <v>8000</v>
      </c>
      <c r="H896" s="10">
        <v>8000</v>
      </c>
      <c r="I896" s="10"/>
      <c r="J896" s="10"/>
      <c r="K896" s="10"/>
      <c r="L896" s="10" t="s">
        <v>342</v>
      </c>
      <c r="M896" s="10"/>
    </row>
    <row r="897" ht="27" customHeight="1" spans="1:13">
      <c r="A897" s="10">
        <v>840</v>
      </c>
      <c r="B897" s="14" t="s">
        <v>1591</v>
      </c>
      <c r="C897" s="10" t="s">
        <v>19</v>
      </c>
      <c r="D897" s="10" t="s">
        <v>20</v>
      </c>
      <c r="E897" s="10" t="s">
        <v>21</v>
      </c>
      <c r="F897" s="14" t="s">
        <v>1589</v>
      </c>
      <c r="G897" s="10">
        <v>8000</v>
      </c>
      <c r="H897" s="10">
        <v>8000</v>
      </c>
      <c r="I897" s="10"/>
      <c r="J897" s="10"/>
      <c r="K897" s="10"/>
      <c r="L897" s="10" t="s">
        <v>342</v>
      </c>
      <c r="M897" s="10"/>
    </row>
    <row r="898" ht="27" customHeight="1" spans="1:13">
      <c r="A898" s="10">
        <v>841</v>
      </c>
      <c r="B898" s="14" t="s">
        <v>1592</v>
      </c>
      <c r="C898" s="10" t="s">
        <v>19</v>
      </c>
      <c r="D898" s="10" t="s">
        <v>20</v>
      </c>
      <c r="E898" s="10" t="s">
        <v>21</v>
      </c>
      <c r="F898" s="14" t="s">
        <v>1589</v>
      </c>
      <c r="G898" s="10">
        <v>8000</v>
      </c>
      <c r="H898" s="10">
        <v>8000</v>
      </c>
      <c r="I898" s="10"/>
      <c r="J898" s="10"/>
      <c r="K898" s="10"/>
      <c r="L898" s="10" t="s">
        <v>342</v>
      </c>
      <c r="M898" s="10"/>
    </row>
    <row r="899" ht="27" customHeight="1" spans="1:13">
      <c r="A899" s="10">
        <v>842</v>
      </c>
      <c r="B899" s="14" t="s">
        <v>1593</v>
      </c>
      <c r="C899" s="10" t="s">
        <v>19</v>
      </c>
      <c r="D899" s="10" t="s">
        <v>20</v>
      </c>
      <c r="E899" s="10" t="s">
        <v>21</v>
      </c>
      <c r="F899" s="14" t="s">
        <v>1589</v>
      </c>
      <c r="G899" s="10">
        <v>8000</v>
      </c>
      <c r="H899" s="10">
        <v>8000</v>
      </c>
      <c r="I899" s="10"/>
      <c r="J899" s="10"/>
      <c r="K899" s="10"/>
      <c r="L899" s="10" t="s">
        <v>342</v>
      </c>
      <c r="M899" s="10"/>
    </row>
    <row r="900" ht="27" customHeight="1" spans="1:13">
      <c r="A900" s="10">
        <v>843</v>
      </c>
      <c r="B900" s="14" t="s">
        <v>1594</v>
      </c>
      <c r="C900" s="10" t="s">
        <v>19</v>
      </c>
      <c r="D900" s="10" t="s">
        <v>20</v>
      </c>
      <c r="E900" s="10" t="s">
        <v>21</v>
      </c>
      <c r="F900" s="14" t="s">
        <v>1589</v>
      </c>
      <c r="G900" s="10">
        <v>8000</v>
      </c>
      <c r="H900" s="10">
        <v>8000</v>
      </c>
      <c r="I900" s="10"/>
      <c r="J900" s="10"/>
      <c r="K900" s="10"/>
      <c r="L900" s="10" t="s">
        <v>342</v>
      </c>
      <c r="M900" s="10"/>
    </row>
    <row r="901" ht="27" customHeight="1" spans="1:13">
      <c r="A901" s="10">
        <v>844</v>
      </c>
      <c r="B901" s="14" t="s">
        <v>1595</v>
      </c>
      <c r="C901" s="10" t="s">
        <v>19</v>
      </c>
      <c r="D901" s="10" t="s">
        <v>20</v>
      </c>
      <c r="E901" s="10" t="s">
        <v>21</v>
      </c>
      <c r="F901" s="14" t="s">
        <v>1589</v>
      </c>
      <c r="G901" s="10">
        <v>8000</v>
      </c>
      <c r="H901" s="10">
        <v>8000</v>
      </c>
      <c r="I901" s="10"/>
      <c r="J901" s="10"/>
      <c r="K901" s="10"/>
      <c r="L901" s="10" t="s">
        <v>342</v>
      </c>
      <c r="M901" s="10"/>
    </row>
    <row r="902" ht="27" customHeight="1" spans="1:13">
      <c r="A902" s="10">
        <v>845</v>
      </c>
      <c r="B902" s="14" t="s">
        <v>1596</v>
      </c>
      <c r="C902" s="10" t="s">
        <v>19</v>
      </c>
      <c r="D902" s="10" t="s">
        <v>20</v>
      </c>
      <c r="E902" s="10" t="s">
        <v>21</v>
      </c>
      <c r="F902" s="14" t="s">
        <v>1597</v>
      </c>
      <c r="G902" s="10">
        <v>130</v>
      </c>
      <c r="H902" s="10">
        <v>130</v>
      </c>
      <c r="I902" s="10"/>
      <c r="J902" s="10"/>
      <c r="K902" s="10"/>
      <c r="L902" s="10" t="s">
        <v>342</v>
      </c>
      <c r="M902" s="10"/>
    </row>
    <row r="903" ht="27" customHeight="1" spans="1:13">
      <c r="A903" s="10">
        <v>846</v>
      </c>
      <c r="B903" s="14" t="s">
        <v>1598</v>
      </c>
      <c r="C903" s="10" t="s">
        <v>19</v>
      </c>
      <c r="D903" s="10" t="s">
        <v>20</v>
      </c>
      <c r="E903" s="10" t="s">
        <v>21</v>
      </c>
      <c r="F903" s="14" t="s">
        <v>1599</v>
      </c>
      <c r="G903" s="10">
        <v>60</v>
      </c>
      <c r="H903" s="10">
        <v>60</v>
      </c>
      <c r="I903" s="10"/>
      <c r="J903" s="10"/>
      <c r="K903" s="10"/>
      <c r="L903" s="10" t="s">
        <v>342</v>
      </c>
      <c r="M903" s="10"/>
    </row>
    <row r="904" ht="27" customHeight="1" spans="1:13">
      <c r="A904" s="10">
        <v>847</v>
      </c>
      <c r="B904" s="14" t="s">
        <v>1600</v>
      </c>
      <c r="C904" s="10" t="s">
        <v>19</v>
      </c>
      <c r="D904" s="10" t="s">
        <v>20</v>
      </c>
      <c r="E904" s="10" t="s">
        <v>21</v>
      </c>
      <c r="F904" s="14" t="s">
        <v>1601</v>
      </c>
      <c r="G904" s="10">
        <v>30</v>
      </c>
      <c r="H904" s="10">
        <v>30</v>
      </c>
      <c r="I904" s="10"/>
      <c r="J904" s="10"/>
      <c r="K904" s="10"/>
      <c r="L904" s="10" t="s">
        <v>342</v>
      </c>
      <c r="M904" s="10"/>
    </row>
    <row r="905" ht="27" customHeight="1" spans="1:13">
      <c r="A905" s="10">
        <v>848</v>
      </c>
      <c r="B905" s="14" t="s">
        <v>1602</v>
      </c>
      <c r="C905" s="10" t="s">
        <v>19</v>
      </c>
      <c r="D905" s="10" t="s">
        <v>20</v>
      </c>
      <c r="E905" s="10" t="s">
        <v>21</v>
      </c>
      <c r="F905" s="14" t="s">
        <v>1603</v>
      </c>
      <c r="G905" s="10">
        <v>30</v>
      </c>
      <c r="H905" s="10">
        <v>30</v>
      </c>
      <c r="I905" s="10"/>
      <c r="J905" s="10"/>
      <c r="K905" s="10"/>
      <c r="L905" s="10" t="s">
        <v>342</v>
      </c>
      <c r="M905" s="10"/>
    </row>
    <row r="906" ht="27" customHeight="1" spans="1:13">
      <c r="A906" s="10">
        <v>849</v>
      </c>
      <c r="B906" s="14" t="s">
        <v>1604</v>
      </c>
      <c r="C906" s="10" t="s">
        <v>19</v>
      </c>
      <c r="D906" s="10" t="s">
        <v>20</v>
      </c>
      <c r="E906" s="10" t="s">
        <v>21</v>
      </c>
      <c r="F906" s="14" t="s">
        <v>1605</v>
      </c>
      <c r="G906" s="10">
        <v>8</v>
      </c>
      <c r="H906" s="10">
        <v>8</v>
      </c>
      <c r="I906" s="10"/>
      <c r="J906" s="10"/>
      <c r="K906" s="10"/>
      <c r="L906" s="10" t="s">
        <v>342</v>
      </c>
      <c r="M906" s="10"/>
    </row>
    <row r="907" ht="27" customHeight="1" spans="1:13">
      <c r="A907" s="10">
        <v>850</v>
      </c>
      <c r="B907" s="14" t="s">
        <v>1606</v>
      </c>
      <c r="C907" s="10" t="s">
        <v>19</v>
      </c>
      <c r="D907" s="10" t="s">
        <v>20</v>
      </c>
      <c r="E907" s="10" t="s">
        <v>21</v>
      </c>
      <c r="F907" s="14" t="s">
        <v>1607</v>
      </c>
      <c r="G907" s="10">
        <v>18</v>
      </c>
      <c r="H907" s="10">
        <v>18</v>
      </c>
      <c r="I907" s="10"/>
      <c r="J907" s="10"/>
      <c r="K907" s="10"/>
      <c r="L907" s="10" t="s">
        <v>342</v>
      </c>
      <c r="M907" s="10"/>
    </row>
    <row r="908" ht="27" customHeight="1" spans="1:13">
      <c r="A908" s="10">
        <v>851</v>
      </c>
      <c r="B908" s="14" t="s">
        <v>1608</v>
      </c>
      <c r="C908" s="10" t="s">
        <v>19</v>
      </c>
      <c r="D908" s="10" t="s">
        <v>20</v>
      </c>
      <c r="E908" s="10" t="s">
        <v>21</v>
      </c>
      <c r="F908" s="14" t="s">
        <v>1605</v>
      </c>
      <c r="G908" s="10">
        <v>7</v>
      </c>
      <c r="H908" s="10">
        <v>7</v>
      </c>
      <c r="I908" s="10"/>
      <c r="J908" s="10"/>
      <c r="K908" s="10"/>
      <c r="L908" s="10" t="s">
        <v>342</v>
      </c>
      <c r="M908" s="10"/>
    </row>
    <row r="909" ht="27" customHeight="1" spans="1:13">
      <c r="A909" s="10">
        <v>852</v>
      </c>
      <c r="B909" s="14" t="s">
        <v>1609</v>
      </c>
      <c r="C909" s="10" t="s">
        <v>19</v>
      </c>
      <c r="D909" s="10" t="s">
        <v>20</v>
      </c>
      <c r="E909" s="10" t="s">
        <v>21</v>
      </c>
      <c r="F909" s="14" t="s">
        <v>1610</v>
      </c>
      <c r="G909" s="10">
        <v>12</v>
      </c>
      <c r="H909" s="10">
        <v>12</v>
      </c>
      <c r="I909" s="10"/>
      <c r="J909" s="10"/>
      <c r="K909" s="10"/>
      <c r="L909" s="10" t="s">
        <v>342</v>
      </c>
      <c r="M909" s="10"/>
    </row>
    <row r="910" ht="27" customHeight="1" spans="1:13">
      <c r="A910" s="10">
        <v>853</v>
      </c>
      <c r="B910" s="14" t="s">
        <v>1611</v>
      </c>
      <c r="C910" s="10" t="s">
        <v>19</v>
      </c>
      <c r="D910" s="10" t="s">
        <v>20</v>
      </c>
      <c r="E910" s="10" t="s">
        <v>21</v>
      </c>
      <c r="F910" s="14" t="s">
        <v>1612</v>
      </c>
      <c r="G910" s="10">
        <v>77</v>
      </c>
      <c r="H910" s="10">
        <v>77</v>
      </c>
      <c r="I910" s="10"/>
      <c r="J910" s="10"/>
      <c r="K910" s="10"/>
      <c r="L910" s="10" t="s">
        <v>342</v>
      </c>
      <c r="M910" s="10"/>
    </row>
    <row r="911" ht="27" customHeight="1" spans="1:13">
      <c r="A911" s="10">
        <v>854</v>
      </c>
      <c r="B911" s="14" t="s">
        <v>1613</v>
      </c>
      <c r="C911" s="10" t="s">
        <v>19</v>
      </c>
      <c r="D911" s="10" t="s">
        <v>20</v>
      </c>
      <c r="E911" s="10" t="s">
        <v>21</v>
      </c>
      <c r="F911" s="14" t="s">
        <v>1614</v>
      </c>
      <c r="G911" s="10">
        <v>24</v>
      </c>
      <c r="H911" s="10">
        <v>24</v>
      </c>
      <c r="I911" s="10"/>
      <c r="J911" s="10"/>
      <c r="K911" s="10"/>
      <c r="L911" s="10" t="s">
        <v>342</v>
      </c>
      <c r="M911" s="10"/>
    </row>
    <row r="912" ht="27" customHeight="1" spans="1:13">
      <c r="A912" s="10">
        <v>855</v>
      </c>
      <c r="B912" s="14" t="s">
        <v>1615</v>
      </c>
      <c r="C912" s="10" t="s">
        <v>19</v>
      </c>
      <c r="D912" s="10" t="s">
        <v>20</v>
      </c>
      <c r="E912" s="10" t="s">
        <v>21</v>
      </c>
      <c r="F912" s="14" t="s">
        <v>1616</v>
      </c>
      <c r="G912" s="10">
        <v>40</v>
      </c>
      <c r="H912" s="10">
        <v>40</v>
      </c>
      <c r="I912" s="10"/>
      <c r="J912" s="10"/>
      <c r="K912" s="10"/>
      <c r="L912" s="10" t="s">
        <v>342</v>
      </c>
      <c r="M912" s="10"/>
    </row>
    <row r="913" ht="27" customHeight="1" spans="1:13">
      <c r="A913" s="10">
        <v>856</v>
      </c>
      <c r="B913" s="14" t="s">
        <v>1617</v>
      </c>
      <c r="C913" s="10" t="s">
        <v>19</v>
      </c>
      <c r="D913" s="10" t="s">
        <v>20</v>
      </c>
      <c r="E913" s="10" t="s">
        <v>21</v>
      </c>
      <c r="F913" s="14" t="s">
        <v>1618</v>
      </c>
      <c r="G913" s="10">
        <v>64</v>
      </c>
      <c r="H913" s="10">
        <v>64</v>
      </c>
      <c r="I913" s="10"/>
      <c r="J913" s="10"/>
      <c r="K913" s="10"/>
      <c r="L913" s="10" t="s">
        <v>342</v>
      </c>
      <c r="M913" s="10"/>
    </row>
    <row r="914" ht="27" customHeight="1" spans="1:13">
      <c r="A914" s="10">
        <v>857</v>
      </c>
      <c r="B914" s="14" t="s">
        <v>1619</v>
      </c>
      <c r="C914" s="10" t="s">
        <v>19</v>
      </c>
      <c r="D914" s="10" t="s">
        <v>20</v>
      </c>
      <c r="E914" s="10" t="s">
        <v>21</v>
      </c>
      <c r="F914" s="14" t="s">
        <v>1620</v>
      </c>
      <c r="G914" s="10">
        <v>44</v>
      </c>
      <c r="H914" s="10">
        <v>44</v>
      </c>
      <c r="I914" s="10"/>
      <c r="J914" s="10"/>
      <c r="K914" s="10"/>
      <c r="L914" s="10" t="s">
        <v>342</v>
      </c>
      <c r="M914" s="10"/>
    </row>
    <row r="915" ht="27" customHeight="1" spans="1:13">
      <c r="A915" s="10">
        <v>858</v>
      </c>
      <c r="B915" s="14" t="s">
        <v>1621</v>
      </c>
      <c r="C915" s="10" t="s">
        <v>19</v>
      </c>
      <c r="D915" s="10" t="s">
        <v>20</v>
      </c>
      <c r="E915" s="10" t="s">
        <v>21</v>
      </c>
      <c r="F915" s="14" t="s">
        <v>1622</v>
      </c>
      <c r="G915" s="10">
        <v>14</v>
      </c>
      <c r="H915" s="10">
        <v>14</v>
      </c>
      <c r="I915" s="10"/>
      <c r="J915" s="10"/>
      <c r="K915" s="10"/>
      <c r="L915" s="10" t="s">
        <v>342</v>
      </c>
      <c r="M915" s="10"/>
    </row>
    <row r="916" ht="27" customHeight="1" spans="1:13">
      <c r="A916" s="10">
        <v>859</v>
      </c>
      <c r="B916" s="14" t="s">
        <v>1623</v>
      </c>
      <c r="C916" s="10" t="s">
        <v>19</v>
      </c>
      <c r="D916" s="10" t="s">
        <v>20</v>
      </c>
      <c r="E916" s="10" t="s">
        <v>21</v>
      </c>
      <c r="F916" s="14" t="s">
        <v>1614</v>
      </c>
      <c r="G916" s="10">
        <v>32</v>
      </c>
      <c r="H916" s="10">
        <v>32</v>
      </c>
      <c r="I916" s="10"/>
      <c r="J916" s="10"/>
      <c r="K916" s="10"/>
      <c r="L916" s="10" t="s">
        <v>342</v>
      </c>
      <c r="M916" s="10"/>
    </row>
    <row r="917" ht="27" customHeight="1" spans="1:13">
      <c r="A917" s="10">
        <v>860</v>
      </c>
      <c r="B917" s="14" t="s">
        <v>1624</v>
      </c>
      <c r="C917" s="10" t="s">
        <v>19</v>
      </c>
      <c r="D917" s="10" t="s">
        <v>20</v>
      </c>
      <c r="E917" s="10" t="s">
        <v>21</v>
      </c>
      <c r="F917" s="14" t="s">
        <v>1614</v>
      </c>
      <c r="G917" s="10">
        <v>24</v>
      </c>
      <c r="H917" s="10">
        <v>24</v>
      </c>
      <c r="I917" s="10"/>
      <c r="J917" s="10"/>
      <c r="K917" s="10"/>
      <c r="L917" s="10" t="s">
        <v>342</v>
      </c>
      <c r="M917" s="10"/>
    </row>
    <row r="918" ht="27" customHeight="1" spans="1:13">
      <c r="A918" s="10">
        <v>861</v>
      </c>
      <c r="B918" s="14" t="s">
        <v>1625</v>
      </c>
      <c r="C918" s="10" t="s">
        <v>19</v>
      </c>
      <c r="D918" s="10" t="s">
        <v>20</v>
      </c>
      <c r="E918" s="10" t="s">
        <v>21</v>
      </c>
      <c r="F918" s="14" t="s">
        <v>1626</v>
      </c>
      <c r="G918" s="10">
        <v>8</v>
      </c>
      <c r="H918" s="10">
        <v>8</v>
      </c>
      <c r="I918" s="10"/>
      <c r="J918" s="10"/>
      <c r="K918" s="10"/>
      <c r="L918" s="10" t="s">
        <v>342</v>
      </c>
      <c r="M918" s="10"/>
    </row>
    <row r="919" ht="27" customHeight="1" spans="1:13">
      <c r="A919" s="10">
        <v>862</v>
      </c>
      <c r="B919" s="14" t="s">
        <v>1627</v>
      </c>
      <c r="C919" s="10" t="s">
        <v>19</v>
      </c>
      <c r="D919" s="10" t="s">
        <v>20</v>
      </c>
      <c r="E919" s="10" t="s">
        <v>21</v>
      </c>
      <c r="F919" s="14" t="s">
        <v>1628</v>
      </c>
      <c r="G919" s="10">
        <v>150</v>
      </c>
      <c r="H919" s="10">
        <v>150</v>
      </c>
      <c r="I919" s="10"/>
      <c r="J919" s="10"/>
      <c r="K919" s="10"/>
      <c r="L919" s="10" t="s">
        <v>342</v>
      </c>
      <c r="M919" s="10"/>
    </row>
    <row r="920" ht="27" customHeight="1" spans="1:13">
      <c r="A920" s="10">
        <v>863</v>
      </c>
      <c r="B920" s="14" t="s">
        <v>1629</v>
      </c>
      <c r="C920" s="10" t="s">
        <v>19</v>
      </c>
      <c r="D920" s="10" t="s">
        <v>20</v>
      </c>
      <c r="E920" s="10" t="s">
        <v>21</v>
      </c>
      <c r="F920" s="14" t="s">
        <v>1630</v>
      </c>
      <c r="G920" s="10">
        <v>60</v>
      </c>
      <c r="H920" s="10">
        <v>60</v>
      </c>
      <c r="I920" s="10"/>
      <c r="J920" s="10"/>
      <c r="K920" s="10"/>
      <c r="L920" s="10" t="s">
        <v>342</v>
      </c>
      <c r="M920" s="10"/>
    </row>
    <row r="921" ht="27" customHeight="1" spans="1:13">
      <c r="A921" s="10">
        <v>864</v>
      </c>
      <c r="B921" s="14" t="s">
        <v>1631</v>
      </c>
      <c r="C921" s="10" t="s">
        <v>19</v>
      </c>
      <c r="D921" s="10" t="s">
        <v>20</v>
      </c>
      <c r="E921" s="10" t="s">
        <v>21</v>
      </c>
      <c r="F921" s="14" t="s">
        <v>1630</v>
      </c>
      <c r="G921" s="10">
        <v>60</v>
      </c>
      <c r="H921" s="10">
        <v>60</v>
      </c>
      <c r="I921" s="10"/>
      <c r="J921" s="10"/>
      <c r="K921" s="10"/>
      <c r="L921" s="10" t="s">
        <v>342</v>
      </c>
      <c r="M921" s="10"/>
    </row>
    <row r="922" ht="27" customHeight="1" spans="1:13">
      <c r="A922" s="10">
        <v>865</v>
      </c>
      <c r="B922" s="14" t="s">
        <v>1632</v>
      </c>
      <c r="C922" s="10" t="s">
        <v>19</v>
      </c>
      <c r="D922" s="10" t="s">
        <v>20</v>
      </c>
      <c r="E922" s="10" t="s">
        <v>21</v>
      </c>
      <c r="F922" s="14" t="s">
        <v>1630</v>
      </c>
      <c r="G922" s="10">
        <v>60</v>
      </c>
      <c r="H922" s="10">
        <v>60</v>
      </c>
      <c r="I922" s="10"/>
      <c r="J922" s="10"/>
      <c r="K922" s="10"/>
      <c r="L922" s="10" t="s">
        <v>342</v>
      </c>
      <c r="M922" s="10"/>
    </row>
    <row r="923" ht="32" customHeight="1" spans="1:13">
      <c r="A923" s="10">
        <v>866</v>
      </c>
      <c r="B923" s="14" t="s">
        <v>1633</v>
      </c>
      <c r="C923" s="10" t="s">
        <v>19</v>
      </c>
      <c r="D923" s="10" t="s">
        <v>20</v>
      </c>
      <c r="E923" s="10" t="s">
        <v>21</v>
      </c>
      <c r="F923" s="14" t="s">
        <v>1634</v>
      </c>
      <c r="G923" s="10">
        <v>120</v>
      </c>
      <c r="H923" s="10">
        <v>120</v>
      </c>
      <c r="I923" s="10"/>
      <c r="J923" s="10"/>
      <c r="K923" s="10"/>
      <c r="L923" s="10" t="s">
        <v>342</v>
      </c>
      <c r="M923" s="10"/>
    </row>
    <row r="924" ht="24" customHeight="1" spans="1:13">
      <c r="A924" s="10">
        <v>867</v>
      </c>
      <c r="B924" s="14" t="s">
        <v>1635</v>
      </c>
      <c r="C924" s="10" t="s">
        <v>19</v>
      </c>
      <c r="D924" s="10" t="s">
        <v>20</v>
      </c>
      <c r="E924" s="10" t="s">
        <v>21</v>
      </c>
      <c r="F924" s="14" t="s">
        <v>1616</v>
      </c>
      <c r="G924" s="10">
        <v>30</v>
      </c>
      <c r="H924" s="10">
        <v>30</v>
      </c>
      <c r="I924" s="10"/>
      <c r="J924" s="10"/>
      <c r="K924" s="10"/>
      <c r="L924" s="10" t="s">
        <v>342</v>
      </c>
      <c r="M924" s="10"/>
    </row>
    <row r="925" ht="24" customHeight="1" spans="1:13">
      <c r="A925" s="10">
        <v>868</v>
      </c>
      <c r="B925" s="14" t="s">
        <v>1636</v>
      </c>
      <c r="C925" s="10" t="s">
        <v>19</v>
      </c>
      <c r="D925" s="10" t="s">
        <v>20</v>
      </c>
      <c r="E925" s="10" t="s">
        <v>21</v>
      </c>
      <c r="F925" s="14" t="s">
        <v>1614</v>
      </c>
      <c r="G925" s="10">
        <v>18</v>
      </c>
      <c r="H925" s="10">
        <v>18</v>
      </c>
      <c r="I925" s="10"/>
      <c r="J925" s="10"/>
      <c r="K925" s="10"/>
      <c r="L925" s="10" t="s">
        <v>342</v>
      </c>
      <c r="M925" s="10"/>
    </row>
    <row r="926" ht="23" customHeight="1" spans="1:13">
      <c r="A926" s="10">
        <v>869</v>
      </c>
      <c r="B926" s="14" t="s">
        <v>1637</v>
      </c>
      <c r="C926" s="10" t="s">
        <v>19</v>
      </c>
      <c r="D926" s="10" t="s">
        <v>20</v>
      </c>
      <c r="E926" s="10" t="s">
        <v>21</v>
      </c>
      <c r="F926" s="14" t="s">
        <v>1630</v>
      </c>
      <c r="G926" s="10">
        <v>60</v>
      </c>
      <c r="H926" s="10">
        <v>60</v>
      </c>
      <c r="I926" s="10"/>
      <c r="J926" s="10"/>
      <c r="K926" s="10"/>
      <c r="L926" s="10" t="s">
        <v>342</v>
      </c>
      <c r="M926" s="10"/>
    </row>
    <row r="927" ht="27" customHeight="1" spans="1:13">
      <c r="A927" s="10">
        <v>870</v>
      </c>
      <c r="B927" s="14" t="s">
        <v>1638</v>
      </c>
      <c r="C927" s="10" t="s">
        <v>19</v>
      </c>
      <c r="D927" s="10" t="s">
        <v>20</v>
      </c>
      <c r="E927" s="10" t="s">
        <v>21</v>
      </c>
      <c r="F927" s="14" t="s">
        <v>1616</v>
      </c>
      <c r="G927" s="10">
        <v>30</v>
      </c>
      <c r="H927" s="10">
        <v>30</v>
      </c>
      <c r="I927" s="10"/>
      <c r="J927" s="10"/>
      <c r="K927" s="10"/>
      <c r="L927" s="10" t="s">
        <v>342</v>
      </c>
      <c r="M927" s="10"/>
    </row>
    <row r="928" ht="27" customHeight="1" spans="1:13">
      <c r="A928" s="10">
        <v>871</v>
      </c>
      <c r="B928" s="14" t="s">
        <v>1639</v>
      </c>
      <c r="C928" s="10" t="s">
        <v>19</v>
      </c>
      <c r="D928" s="10" t="s">
        <v>20</v>
      </c>
      <c r="E928" s="10" t="s">
        <v>21</v>
      </c>
      <c r="F928" s="14" t="s">
        <v>1618</v>
      </c>
      <c r="G928" s="10">
        <v>48</v>
      </c>
      <c r="H928" s="10">
        <v>48</v>
      </c>
      <c r="I928" s="10"/>
      <c r="J928" s="10"/>
      <c r="K928" s="10"/>
      <c r="L928" s="10" t="s">
        <v>342</v>
      </c>
      <c r="M928" s="10"/>
    </row>
    <row r="929" ht="27" customHeight="1" spans="1:13">
      <c r="A929" s="10">
        <v>872</v>
      </c>
      <c r="B929" s="14" t="s">
        <v>1640</v>
      </c>
      <c r="C929" s="10" t="s">
        <v>19</v>
      </c>
      <c r="D929" s="10" t="s">
        <v>20</v>
      </c>
      <c r="E929" s="10" t="s">
        <v>21</v>
      </c>
      <c r="F929" s="14" t="s">
        <v>1641</v>
      </c>
      <c r="G929" s="10">
        <v>60</v>
      </c>
      <c r="H929" s="10">
        <v>60</v>
      </c>
      <c r="I929" s="10"/>
      <c r="J929" s="10"/>
      <c r="K929" s="10"/>
      <c r="L929" s="10" t="s">
        <v>342</v>
      </c>
      <c r="M929" s="10"/>
    </row>
    <row r="930" ht="27" customHeight="1" spans="1:13">
      <c r="A930" s="10">
        <v>873</v>
      </c>
      <c r="B930" s="14" t="s">
        <v>1642</v>
      </c>
      <c r="C930" s="10" t="s">
        <v>19</v>
      </c>
      <c r="D930" s="10" t="s">
        <v>20</v>
      </c>
      <c r="E930" s="10" t="s">
        <v>21</v>
      </c>
      <c r="F930" s="14" t="s">
        <v>1643</v>
      </c>
      <c r="G930" s="10">
        <v>48</v>
      </c>
      <c r="H930" s="10">
        <v>48</v>
      </c>
      <c r="I930" s="10"/>
      <c r="J930" s="10"/>
      <c r="K930" s="10"/>
      <c r="L930" s="10" t="s">
        <v>342</v>
      </c>
      <c r="M930" s="10"/>
    </row>
    <row r="931" ht="27" customHeight="1" spans="1:13">
      <c r="A931" s="10">
        <v>874</v>
      </c>
      <c r="B931" s="14" t="s">
        <v>1644</v>
      </c>
      <c r="C931" s="10" t="s">
        <v>19</v>
      </c>
      <c r="D931" s="10" t="s">
        <v>98</v>
      </c>
      <c r="E931" s="10" t="s">
        <v>136</v>
      </c>
      <c r="F931" s="14" t="s">
        <v>1645</v>
      </c>
      <c r="G931" s="10">
        <v>5500</v>
      </c>
      <c r="H931" s="10">
        <v>5500</v>
      </c>
      <c r="I931" s="10"/>
      <c r="J931" s="10"/>
      <c r="K931" s="10"/>
      <c r="L931" s="10" t="s">
        <v>318</v>
      </c>
      <c r="M931" s="10"/>
    </row>
    <row r="932" ht="27" customHeight="1" spans="1:13">
      <c r="A932" s="10">
        <v>875</v>
      </c>
      <c r="B932" s="14" t="s">
        <v>1646</v>
      </c>
      <c r="C932" s="10" t="s">
        <v>19</v>
      </c>
      <c r="D932" s="10" t="s">
        <v>1205</v>
      </c>
      <c r="E932" s="10" t="s">
        <v>136</v>
      </c>
      <c r="F932" s="14" t="s">
        <v>1647</v>
      </c>
      <c r="G932" s="10">
        <v>3000</v>
      </c>
      <c r="H932" s="10">
        <v>3000</v>
      </c>
      <c r="I932" s="10"/>
      <c r="J932" s="10"/>
      <c r="K932" s="10"/>
      <c r="L932" s="10" t="s">
        <v>318</v>
      </c>
      <c r="M932" s="10"/>
    </row>
    <row r="933" ht="27" customHeight="1" spans="1:13">
      <c r="A933" s="10">
        <v>876</v>
      </c>
      <c r="B933" s="14" t="s">
        <v>1648</v>
      </c>
      <c r="C933" s="10" t="s">
        <v>19</v>
      </c>
      <c r="D933" s="10" t="s">
        <v>20</v>
      </c>
      <c r="E933" s="10" t="s">
        <v>128</v>
      </c>
      <c r="F933" s="14" t="s">
        <v>1649</v>
      </c>
      <c r="G933" s="10">
        <v>5500</v>
      </c>
      <c r="H933" s="10">
        <v>5500</v>
      </c>
      <c r="I933" s="10"/>
      <c r="J933" s="10"/>
      <c r="K933" s="10"/>
      <c r="L933" s="10" t="s">
        <v>284</v>
      </c>
      <c r="M933" s="10"/>
    </row>
    <row r="934" ht="40" customHeight="1" spans="1:13">
      <c r="A934" s="10">
        <v>877</v>
      </c>
      <c r="B934" s="14" t="s">
        <v>1650</v>
      </c>
      <c r="C934" s="10" t="s">
        <v>19</v>
      </c>
      <c r="D934" s="10" t="s">
        <v>20</v>
      </c>
      <c r="E934" s="10" t="s">
        <v>120</v>
      </c>
      <c r="F934" s="14" t="s">
        <v>1651</v>
      </c>
      <c r="G934" s="10">
        <v>2000</v>
      </c>
      <c r="H934" s="10">
        <v>2000</v>
      </c>
      <c r="I934" s="10"/>
      <c r="J934" s="10"/>
      <c r="K934" s="10"/>
      <c r="L934" s="10" t="s">
        <v>536</v>
      </c>
      <c r="M934" s="10"/>
    </row>
    <row r="935" ht="33" customHeight="1" spans="1:13">
      <c r="A935" s="10">
        <v>878</v>
      </c>
      <c r="B935" s="14" t="s">
        <v>1652</v>
      </c>
      <c r="C935" s="10" t="s">
        <v>19</v>
      </c>
      <c r="D935" s="10" t="s">
        <v>20</v>
      </c>
      <c r="E935" s="10" t="s">
        <v>120</v>
      </c>
      <c r="F935" s="20" t="s">
        <v>1653</v>
      </c>
      <c r="G935" s="10">
        <v>500</v>
      </c>
      <c r="H935" s="10">
        <v>500</v>
      </c>
      <c r="I935" s="10"/>
      <c r="J935" s="10"/>
      <c r="K935" s="10"/>
      <c r="L935" s="10" t="s">
        <v>536</v>
      </c>
      <c r="M935" s="10"/>
    </row>
    <row r="936" ht="28" customHeight="1" spans="1:13">
      <c r="A936" s="10">
        <v>879</v>
      </c>
      <c r="B936" s="14" t="s">
        <v>1654</v>
      </c>
      <c r="C936" s="10" t="s">
        <v>19</v>
      </c>
      <c r="D936" s="10" t="s">
        <v>20</v>
      </c>
      <c r="E936" s="10" t="s">
        <v>120</v>
      </c>
      <c r="F936" s="14" t="s">
        <v>1655</v>
      </c>
      <c r="G936" s="10">
        <v>5000</v>
      </c>
      <c r="H936" s="10">
        <v>5000</v>
      </c>
      <c r="I936" s="10"/>
      <c r="J936" s="10"/>
      <c r="K936" s="10"/>
      <c r="L936" s="10" t="s">
        <v>536</v>
      </c>
      <c r="M936" s="10"/>
    </row>
    <row r="937" spans="1:13">
      <c r="A937" s="10"/>
      <c r="B937" s="14" t="s">
        <v>1656</v>
      </c>
      <c r="C937" s="10"/>
      <c r="D937" s="10"/>
      <c r="E937" s="10"/>
      <c r="F937" s="14"/>
      <c r="G937" s="10">
        <f>SUM(G938:G1095)</f>
        <v>6183827</v>
      </c>
      <c r="H937" s="10">
        <f>SUM(H938:H1095)</f>
        <v>190</v>
      </c>
      <c r="I937" s="10">
        <f>SUM(I938:I1095)</f>
        <v>682000</v>
      </c>
      <c r="J937" s="10">
        <f>SUM(J938:J1095)</f>
        <v>439600</v>
      </c>
      <c r="K937" s="10">
        <f>SUM(K938:K1095)</f>
        <v>5062037</v>
      </c>
      <c r="L937" s="10"/>
      <c r="M937" s="10"/>
    </row>
    <row r="938" ht="27" customHeight="1" spans="1:13">
      <c r="A938" s="10">
        <v>880</v>
      </c>
      <c r="B938" s="14" t="s">
        <v>1657</v>
      </c>
      <c r="C938" s="10" t="s">
        <v>19</v>
      </c>
      <c r="D938" s="10" t="s">
        <v>30</v>
      </c>
      <c r="E938" s="10" t="s">
        <v>128</v>
      </c>
      <c r="F938" s="14" t="s">
        <v>1658</v>
      </c>
      <c r="G938" s="10">
        <v>10000</v>
      </c>
      <c r="H938" s="10"/>
      <c r="I938" s="10"/>
      <c r="J938" s="10"/>
      <c r="K938" s="10">
        <v>10000</v>
      </c>
      <c r="L938" s="10" t="s">
        <v>1659</v>
      </c>
      <c r="M938" s="10"/>
    </row>
    <row r="939" ht="27" customHeight="1" spans="1:13">
      <c r="A939" s="10">
        <v>881</v>
      </c>
      <c r="B939" s="14" t="s">
        <v>1660</v>
      </c>
      <c r="C939" s="10" t="s">
        <v>19</v>
      </c>
      <c r="D939" s="10" t="s">
        <v>218</v>
      </c>
      <c r="E939" s="10" t="s">
        <v>21</v>
      </c>
      <c r="F939" s="14" t="s">
        <v>1661</v>
      </c>
      <c r="G939" s="10">
        <v>23600</v>
      </c>
      <c r="H939" s="10"/>
      <c r="I939" s="10"/>
      <c r="J939" s="10"/>
      <c r="K939" s="10">
        <v>23600</v>
      </c>
      <c r="L939" s="10" t="s">
        <v>1662</v>
      </c>
      <c r="M939" s="10"/>
    </row>
    <row r="940" ht="27" customHeight="1" spans="1:13">
      <c r="A940" s="10">
        <v>882</v>
      </c>
      <c r="B940" s="14" t="s">
        <v>1663</v>
      </c>
      <c r="C940" s="10" t="s">
        <v>19</v>
      </c>
      <c r="D940" s="10" t="s">
        <v>218</v>
      </c>
      <c r="E940" s="10" t="s">
        <v>21</v>
      </c>
      <c r="F940" s="14" t="s">
        <v>1664</v>
      </c>
      <c r="G940" s="10">
        <v>10000</v>
      </c>
      <c r="H940" s="10"/>
      <c r="I940" s="10"/>
      <c r="J940" s="10"/>
      <c r="K940" s="10">
        <v>10000</v>
      </c>
      <c r="L940" s="10" t="s">
        <v>1659</v>
      </c>
      <c r="M940" s="10"/>
    </row>
    <row r="941" ht="37" customHeight="1" spans="1:13">
      <c r="A941" s="10">
        <v>883</v>
      </c>
      <c r="B941" s="14" t="s">
        <v>1665</v>
      </c>
      <c r="C941" s="10" t="s">
        <v>19</v>
      </c>
      <c r="D941" s="10" t="s">
        <v>20</v>
      </c>
      <c r="E941" s="10" t="s">
        <v>21</v>
      </c>
      <c r="F941" s="14" t="s">
        <v>1666</v>
      </c>
      <c r="G941" s="19">
        <v>10000</v>
      </c>
      <c r="H941" s="10"/>
      <c r="I941" s="10"/>
      <c r="J941" s="10"/>
      <c r="K941" s="19">
        <v>10000</v>
      </c>
      <c r="L941" s="10" t="s">
        <v>1667</v>
      </c>
      <c r="M941" s="10"/>
    </row>
    <row r="942" ht="37" customHeight="1" spans="1:13">
      <c r="A942" s="10">
        <v>884</v>
      </c>
      <c r="B942" s="14" t="s">
        <v>1668</v>
      </c>
      <c r="C942" s="10" t="s">
        <v>19</v>
      </c>
      <c r="D942" s="10" t="s">
        <v>20</v>
      </c>
      <c r="E942" s="10" t="s">
        <v>132</v>
      </c>
      <c r="F942" s="14" t="s">
        <v>1669</v>
      </c>
      <c r="G942" s="19">
        <v>2200</v>
      </c>
      <c r="H942" s="10"/>
      <c r="I942" s="10"/>
      <c r="J942" s="10"/>
      <c r="K942" s="19">
        <v>2200</v>
      </c>
      <c r="L942" s="10" t="s">
        <v>1670</v>
      </c>
      <c r="M942" s="10"/>
    </row>
    <row r="943" ht="48" customHeight="1" spans="1:13">
      <c r="A943" s="10">
        <v>885</v>
      </c>
      <c r="B943" s="14" t="s">
        <v>1671</v>
      </c>
      <c r="C943" s="10" t="s">
        <v>19</v>
      </c>
      <c r="D943" s="10" t="s">
        <v>20</v>
      </c>
      <c r="E943" s="10" t="s">
        <v>21</v>
      </c>
      <c r="F943" s="14" t="s">
        <v>1672</v>
      </c>
      <c r="G943" s="19">
        <v>9000</v>
      </c>
      <c r="H943" s="10"/>
      <c r="I943" s="10"/>
      <c r="J943" s="10"/>
      <c r="K943" s="19">
        <v>9000</v>
      </c>
      <c r="L943" s="10" t="s">
        <v>1673</v>
      </c>
      <c r="M943" s="10"/>
    </row>
    <row r="944" ht="27" customHeight="1" spans="1:13">
      <c r="A944" s="10">
        <v>886</v>
      </c>
      <c r="B944" s="14" t="s">
        <v>1674</v>
      </c>
      <c r="C944" s="10" t="s">
        <v>19</v>
      </c>
      <c r="D944" s="10" t="s">
        <v>218</v>
      </c>
      <c r="E944" s="10" t="s">
        <v>1675</v>
      </c>
      <c r="F944" s="14" t="s">
        <v>1676</v>
      </c>
      <c r="G944" s="10">
        <v>800</v>
      </c>
      <c r="H944" s="10"/>
      <c r="I944" s="10"/>
      <c r="J944" s="10"/>
      <c r="K944" s="10">
        <v>800</v>
      </c>
      <c r="L944" s="10" t="s">
        <v>223</v>
      </c>
      <c r="M944" s="10"/>
    </row>
    <row r="945" ht="27" customHeight="1" spans="1:13">
      <c r="A945" s="10">
        <v>887</v>
      </c>
      <c r="B945" s="14" t="s">
        <v>1677</v>
      </c>
      <c r="C945" s="10" t="s">
        <v>592</v>
      </c>
      <c r="D945" s="10" t="s">
        <v>1678</v>
      </c>
      <c r="E945" s="10" t="s">
        <v>21</v>
      </c>
      <c r="F945" s="14" t="s">
        <v>1679</v>
      </c>
      <c r="G945" s="19">
        <v>40000</v>
      </c>
      <c r="H945" s="10"/>
      <c r="I945" s="10"/>
      <c r="J945" s="10"/>
      <c r="K945" s="19">
        <v>40000</v>
      </c>
      <c r="L945" s="10" t="s">
        <v>1680</v>
      </c>
      <c r="M945" s="10"/>
    </row>
    <row r="946" ht="27" customHeight="1" spans="1:13">
      <c r="A946" s="10">
        <v>888</v>
      </c>
      <c r="B946" s="14" t="s">
        <v>1681</v>
      </c>
      <c r="C946" s="10" t="s">
        <v>19</v>
      </c>
      <c r="D946" s="10" t="s">
        <v>218</v>
      </c>
      <c r="E946" s="10" t="s">
        <v>21</v>
      </c>
      <c r="F946" s="14" t="s">
        <v>1682</v>
      </c>
      <c r="G946" s="19">
        <v>500</v>
      </c>
      <c r="H946" s="10"/>
      <c r="I946" s="10"/>
      <c r="J946" s="10"/>
      <c r="K946" s="19">
        <v>500</v>
      </c>
      <c r="L946" s="10" t="s">
        <v>1659</v>
      </c>
      <c r="M946" s="10"/>
    </row>
    <row r="947" ht="27" customHeight="1" spans="1:13">
      <c r="A947" s="10">
        <v>889</v>
      </c>
      <c r="B947" s="14" t="s">
        <v>1683</v>
      </c>
      <c r="C947" s="10" t="s">
        <v>19</v>
      </c>
      <c r="D947" s="10" t="s">
        <v>20</v>
      </c>
      <c r="E947" s="10" t="s">
        <v>21</v>
      </c>
      <c r="F947" s="14" t="s">
        <v>1684</v>
      </c>
      <c r="G947" s="19">
        <v>800</v>
      </c>
      <c r="H947" s="10"/>
      <c r="I947" s="10"/>
      <c r="J947" s="10"/>
      <c r="K947" s="19">
        <v>800</v>
      </c>
      <c r="L947" s="10" t="s">
        <v>1685</v>
      </c>
      <c r="M947" s="10"/>
    </row>
    <row r="948" ht="27" customHeight="1" spans="1:13">
      <c r="A948" s="10">
        <v>890</v>
      </c>
      <c r="B948" s="14" t="s">
        <v>1686</v>
      </c>
      <c r="C948" s="10" t="s">
        <v>19</v>
      </c>
      <c r="D948" s="10" t="s">
        <v>20</v>
      </c>
      <c r="E948" s="10" t="s">
        <v>152</v>
      </c>
      <c r="F948" s="14" t="s">
        <v>1687</v>
      </c>
      <c r="G948" s="10">
        <v>500</v>
      </c>
      <c r="H948" s="10"/>
      <c r="I948" s="10"/>
      <c r="J948" s="10"/>
      <c r="K948" s="10">
        <v>500</v>
      </c>
      <c r="L948" s="10" t="s">
        <v>1688</v>
      </c>
      <c r="M948" s="10"/>
    </row>
    <row r="949" ht="27" customHeight="1" spans="1:13">
      <c r="A949" s="10">
        <v>891</v>
      </c>
      <c r="B949" s="14" t="s">
        <v>1689</v>
      </c>
      <c r="C949" s="10" t="s">
        <v>19</v>
      </c>
      <c r="D949" s="10" t="s">
        <v>1271</v>
      </c>
      <c r="E949" s="10" t="s">
        <v>21</v>
      </c>
      <c r="F949" s="14" t="s">
        <v>1684</v>
      </c>
      <c r="G949" s="19">
        <v>2500</v>
      </c>
      <c r="H949" s="10"/>
      <c r="I949" s="10"/>
      <c r="J949" s="10"/>
      <c r="K949" s="19">
        <v>2500</v>
      </c>
      <c r="L949" s="10" t="s">
        <v>1688</v>
      </c>
      <c r="M949" s="10"/>
    </row>
    <row r="950" ht="27" customHeight="1" spans="1:13">
      <c r="A950" s="10">
        <v>892</v>
      </c>
      <c r="B950" s="14" t="s">
        <v>1690</v>
      </c>
      <c r="C950" s="10" t="s">
        <v>19</v>
      </c>
      <c r="D950" s="10" t="s">
        <v>1271</v>
      </c>
      <c r="E950" s="10" t="s">
        <v>21</v>
      </c>
      <c r="F950" s="14" t="s">
        <v>1691</v>
      </c>
      <c r="G950" s="19">
        <v>1000</v>
      </c>
      <c r="H950" s="10"/>
      <c r="I950" s="10"/>
      <c r="J950" s="10"/>
      <c r="K950" s="19">
        <v>1000</v>
      </c>
      <c r="L950" s="10" t="s">
        <v>1692</v>
      </c>
      <c r="M950" s="10"/>
    </row>
    <row r="951" ht="27" customHeight="1" spans="1:13">
      <c r="A951" s="10">
        <v>893</v>
      </c>
      <c r="B951" s="14" t="s">
        <v>1693</v>
      </c>
      <c r="C951" s="10" t="s">
        <v>19</v>
      </c>
      <c r="D951" s="10" t="s">
        <v>1271</v>
      </c>
      <c r="E951" s="10" t="s">
        <v>21</v>
      </c>
      <c r="F951" s="14" t="s">
        <v>1684</v>
      </c>
      <c r="G951" s="19">
        <v>3700</v>
      </c>
      <c r="H951" s="10"/>
      <c r="I951" s="10"/>
      <c r="J951" s="10"/>
      <c r="K951" s="19">
        <v>3700</v>
      </c>
      <c r="L951" s="10" t="s">
        <v>1694</v>
      </c>
      <c r="M951" s="10"/>
    </row>
    <row r="952" ht="27" customHeight="1" spans="1:13">
      <c r="A952" s="10">
        <v>894</v>
      </c>
      <c r="B952" s="14" t="s">
        <v>1695</v>
      </c>
      <c r="C952" s="10" t="s">
        <v>592</v>
      </c>
      <c r="D952" s="10" t="s">
        <v>20</v>
      </c>
      <c r="E952" s="10" t="s">
        <v>21</v>
      </c>
      <c r="F952" s="14" t="s">
        <v>1684</v>
      </c>
      <c r="G952" s="19">
        <v>700</v>
      </c>
      <c r="H952" s="10"/>
      <c r="I952" s="10"/>
      <c r="J952" s="10"/>
      <c r="K952" s="19">
        <v>700</v>
      </c>
      <c r="L952" s="10" t="s">
        <v>1694</v>
      </c>
      <c r="M952" s="10"/>
    </row>
    <row r="953" ht="27" customHeight="1" spans="1:13">
      <c r="A953" s="10">
        <v>895</v>
      </c>
      <c r="B953" s="14" t="s">
        <v>1696</v>
      </c>
      <c r="C953" s="10" t="s">
        <v>19</v>
      </c>
      <c r="D953" s="10" t="s">
        <v>1271</v>
      </c>
      <c r="E953" s="10" t="s">
        <v>132</v>
      </c>
      <c r="F953" s="14" t="s">
        <v>1687</v>
      </c>
      <c r="G953" s="19">
        <v>450</v>
      </c>
      <c r="H953" s="10"/>
      <c r="I953" s="10"/>
      <c r="J953" s="10"/>
      <c r="K953" s="19">
        <v>450</v>
      </c>
      <c r="L953" s="10" t="s">
        <v>1694</v>
      </c>
      <c r="M953" s="10"/>
    </row>
    <row r="954" ht="27" customHeight="1" spans="1:13">
      <c r="A954" s="10">
        <v>896</v>
      </c>
      <c r="B954" s="14" t="s">
        <v>1697</v>
      </c>
      <c r="C954" s="10" t="s">
        <v>19</v>
      </c>
      <c r="D954" s="10" t="s">
        <v>98</v>
      </c>
      <c r="E954" s="10" t="s">
        <v>21</v>
      </c>
      <c r="F954" s="14" t="s">
        <v>1684</v>
      </c>
      <c r="G954" s="19">
        <v>2600</v>
      </c>
      <c r="H954" s="10"/>
      <c r="I954" s="10"/>
      <c r="J954" s="10"/>
      <c r="K954" s="19">
        <v>2600</v>
      </c>
      <c r="L954" s="10" t="s">
        <v>1698</v>
      </c>
      <c r="M954" s="10"/>
    </row>
    <row r="955" ht="27" customHeight="1" spans="1:13">
      <c r="A955" s="10">
        <v>897</v>
      </c>
      <c r="B955" s="14" t="s">
        <v>1699</v>
      </c>
      <c r="C955" s="10" t="s">
        <v>19</v>
      </c>
      <c r="D955" s="10" t="s">
        <v>196</v>
      </c>
      <c r="E955" s="10" t="s">
        <v>156</v>
      </c>
      <c r="F955" s="14" t="s">
        <v>1700</v>
      </c>
      <c r="G955" s="10">
        <v>10000</v>
      </c>
      <c r="H955" s="10"/>
      <c r="I955" s="10"/>
      <c r="J955" s="10"/>
      <c r="K955" s="10">
        <v>10000</v>
      </c>
      <c r="L955" s="10" t="s">
        <v>1659</v>
      </c>
      <c r="M955" s="10"/>
    </row>
    <row r="956" ht="50" customHeight="1" spans="1:13">
      <c r="A956" s="10">
        <v>898</v>
      </c>
      <c r="B956" s="14" t="s">
        <v>1701</v>
      </c>
      <c r="C956" s="10" t="s">
        <v>19</v>
      </c>
      <c r="D956" s="10" t="s">
        <v>20</v>
      </c>
      <c r="E956" s="10" t="s">
        <v>132</v>
      </c>
      <c r="F956" s="14" t="s">
        <v>1702</v>
      </c>
      <c r="G956" s="10">
        <v>13520</v>
      </c>
      <c r="H956" s="10"/>
      <c r="I956" s="10"/>
      <c r="J956" s="10"/>
      <c r="K956" s="10">
        <v>13520</v>
      </c>
      <c r="L956" s="10" t="s">
        <v>1659</v>
      </c>
      <c r="M956" s="10"/>
    </row>
    <row r="957" ht="27" customHeight="1" spans="1:13">
      <c r="A957" s="10">
        <v>899</v>
      </c>
      <c r="B957" s="14" t="s">
        <v>1703</v>
      </c>
      <c r="C957" s="10" t="s">
        <v>19</v>
      </c>
      <c r="D957" s="10" t="s">
        <v>20</v>
      </c>
      <c r="E957" s="10" t="s">
        <v>156</v>
      </c>
      <c r="F957" s="14" t="s">
        <v>1704</v>
      </c>
      <c r="G957" s="10">
        <v>5000</v>
      </c>
      <c r="H957" s="10"/>
      <c r="I957" s="10"/>
      <c r="J957" s="10"/>
      <c r="K957" s="10">
        <v>5000</v>
      </c>
      <c r="L957" s="10" t="s">
        <v>1659</v>
      </c>
      <c r="M957" s="10"/>
    </row>
    <row r="958" ht="27" customHeight="1" spans="1:13">
      <c r="A958" s="10">
        <v>900</v>
      </c>
      <c r="B958" s="14" t="s">
        <v>1705</v>
      </c>
      <c r="C958" s="10" t="s">
        <v>19</v>
      </c>
      <c r="D958" s="10" t="s">
        <v>20</v>
      </c>
      <c r="E958" s="10" t="s">
        <v>156</v>
      </c>
      <c r="F958" s="14" t="s">
        <v>1706</v>
      </c>
      <c r="G958" s="10">
        <v>4000</v>
      </c>
      <c r="H958" s="10"/>
      <c r="I958" s="10"/>
      <c r="J958" s="10"/>
      <c r="K958" s="10">
        <v>4000</v>
      </c>
      <c r="L958" s="10" t="s">
        <v>1659</v>
      </c>
      <c r="M958" s="10"/>
    </row>
    <row r="959" ht="40" customHeight="1" spans="1:13">
      <c r="A959" s="10">
        <v>901</v>
      </c>
      <c r="B959" s="14" t="s">
        <v>1707</v>
      </c>
      <c r="C959" s="10" t="s">
        <v>19</v>
      </c>
      <c r="D959" s="10" t="s">
        <v>20</v>
      </c>
      <c r="E959" s="10" t="s">
        <v>21</v>
      </c>
      <c r="F959" s="14" t="s">
        <v>1708</v>
      </c>
      <c r="G959" s="10">
        <v>50000</v>
      </c>
      <c r="H959" s="10"/>
      <c r="I959" s="10"/>
      <c r="J959" s="10"/>
      <c r="K959" s="10">
        <v>50000</v>
      </c>
      <c r="L959" s="10" t="s">
        <v>1659</v>
      </c>
      <c r="M959" s="10"/>
    </row>
    <row r="960" ht="27" customHeight="1" spans="1:13">
      <c r="A960" s="10">
        <v>902</v>
      </c>
      <c r="B960" s="14" t="s">
        <v>1709</v>
      </c>
      <c r="C960" s="10" t="s">
        <v>19</v>
      </c>
      <c r="D960" s="10" t="s">
        <v>20</v>
      </c>
      <c r="E960" s="10" t="s">
        <v>21</v>
      </c>
      <c r="F960" s="14" t="s">
        <v>1710</v>
      </c>
      <c r="G960" s="10">
        <v>20000</v>
      </c>
      <c r="H960" s="10"/>
      <c r="I960" s="10"/>
      <c r="J960" s="10"/>
      <c r="K960" s="10">
        <v>20000</v>
      </c>
      <c r="L960" s="10" t="s">
        <v>1659</v>
      </c>
      <c r="M960" s="10"/>
    </row>
    <row r="961" ht="68" customHeight="1" spans="1:13">
      <c r="A961" s="10">
        <v>903</v>
      </c>
      <c r="B961" s="14" t="s">
        <v>1711</v>
      </c>
      <c r="C961" s="10" t="s">
        <v>19</v>
      </c>
      <c r="D961" s="10" t="s">
        <v>20</v>
      </c>
      <c r="E961" s="10" t="s">
        <v>120</v>
      </c>
      <c r="F961" s="14" t="s">
        <v>1712</v>
      </c>
      <c r="G961" s="10">
        <v>7000</v>
      </c>
      <c r="H961" s="10"/>
      <c r="I961" s="10"/>
      <c r="J961" s="10"/>
      <c r="K961" s="10">
        <v>7000</v>
      </c>
      <c r="L961" s="10" t="s">
        <v>1713</v>
      </c>
      <c r="M961" s="10"/>
    </row>
    <row r="962" ht="69" customHeight="1" spans="1:13">
      <c r="A962" s="10">
        <v>904</v>
      </c>
      <c r="B962" s="14" t="s">
        <v>1714</v>
      </c>
      <c r="C962" s="10" t="s">
        <v>19</v>
      </c>
      <c r="D962" s="10" t="s">
        <v>20</v>
      </c>
      <c r="E962" s="10" t="s">
        <v>49</v>
      </c>
      <c r="F962" s="14" t="s">
        <v>1715</v>
      </c>
      <c r="G962" s="10">
        <v>21000</v>
      </c>
      <c r="H962" s="10"/>
      <c r="I962" s="10"/>
      <c r="J962" s="10"/>
      <c r="K962" s="10">
        <v>21000</v>
      </c>
      <c r="L962" s="10" t="s">
        <v>1716</v>
      </c>
      <c r="M962" s="10"/>
    </row>
    <row r="963" ht="48" customHeight="1" spans="1:13">
      <c r="A963" s="10">
        <v>905</v>
      </c>
      <c r="B963" s="14" t="s">
        <v>1717</v>
      </c>
      <c r="C963" s="10" t="s">
        <v>19</v>
      </c>
      <c r="D963" s="10" t="s">
        <v>20</v>
      </c>
      <c r="E963" s="10" t="s">
        <v>21</v>
      </c>
      <c r="F963" s="14" t="s">
        <v>1718</v>
      </c>
      <c r="G963" s="10">
        <v>15000</v>
      </c>
      <c r="H963" s="10"/>
      <c r="I963" s="10"/>
      <c r="J963" s="10"/>
      <c r="K963" s="10">
        <v>15000</v>
      </c>
      <c r="L963" s="10" t="s">
        <v>1719</v>
      </c>
      <c r="M963" s="10"/>
    </row>
    <row r="964" ht="48" customHeight="1" spans="1:13">
      <c r="A964" s="10">
        <v>906</v>
      </c>
      <c r="B964" s="14" t="s">
        <v>1720</v>
      </c>
      <c r="C964" s="10" t="s">
        <v>19</v>
      </c>
      <c r="D964" s="10" t="s">
        <v>20</v>
      </c>
      <c r="E964" s="10" t="s">
        <v>120</v>
      </c>
      <c r="F964" s="14" t="s">
        <v>1721</v>
      </c>
      <c r="G964" s="10">
        <v>2000</v>
      </c>
      <c r="H964" s="10"/>
      <c r="I964" s="10"/>
      <c r="J964" s="10"/>
      <c r="K964" s="10">
        <v>2000</v>
      </c>
      <c r="L964" s="10" t="s">
        <v>1722</v>
      </c>
      <c r="M964" s="10"/>
    </row>
    <row r="965" ht="70" customHeight="1" spans="1:13">
      <c r="A965" s="10">
        <v>907</v>
      </c>
      <c r="B965" s="14" t="s">
        <v>1723</v>
      </c>
      <c r="C965" s="10" t="s">
        <v>19</v>
      </c>
      <c r="D965" s="10" t="s">
        <v>30</v>
      </c>
      <c r="E965" s="10" t="s">
        <v>49</v>
      </c>
      <c r="F965" s="14" t="s">
        <v>1724</v>
      </c>
      <c r="G965" s="10">
        <v>30000</v>
      </c>
      <c r="H965" s="10"/>
      <c r="I965" s="10"/>
      <c r="J965" s="10"/>
      <c r="K965" s="10">
        <v>30000</v>
      </c>
      <c r="L965" s="10" t="s">
        <v>1659</v>
      </c>
      <c r="M965" s="10"/>
    </row>
    <row r="966" ht="42" customHeight="1" spans="1:13">
      <c r="A966" s="10">
        <v>908</v>
      </c>
      <c r="B966" s="14" t="s">
        <v>1725</v>
      </c>
      <c r="C966" s="10" t="s">
        <v>19</v>
      </c>
      <c r="D966" s="10" t="s">
        <v>30</v>
      </c>
      <c r="E966" s="10" t="s">
        <v>21</v>
      </c>
      <c r="F966" s="14" t="s">
        <v>1726</v>
      </c>
      <c r="G966" s="10">
        <v>30000</v>
      </c>
      <c r="H966" s="10"/>
      <c r="I966" s="10"/>
      <c r="J966" s="10"/>
      <c r="K966" s="10">
        <v>30000</v>
      </c>
      <c r="L966" s="10" t="s">
        <v>1659</v>
      </c>
      <c r="M966" s="10"/>
    </row>
    <row r="967" ht="41" customHeight="1" spans="1:13">
      <c r="A967" s="10">
        <v>909</v>
      </c>
      <c r="B967" s="14" t="s">
        <v>1727</v>
      </c>
      <c r="C967" s="10" t="s">
        <v>19</v>
      </c>
      <c r="D967" s="10" t="s">
        <v>20</v>
      </c>
      <c r="E967" s="10" t="s">
        <v>21</v>
      </c>
      <c r="F967" s="14" t="s">
        <v>1728</v>
      </c>
      <c r="G967" s="10">
        <v>5000</v>
      </c>
      <c r="H967" s="10"/>
      <c r="I967" s="10"/>
      <c r="J967" s="10"/>
      <c r="K967" s="10">
        <v>5000</v>
      </c>
      <c r="L967" s="10" t="s">
        <v>1729</v>
      </c>
      <c r="M967" s="10"/>
    </row>
    <row r="968" ht="59" customHeight="1" spans="1:13">
      <c r="A968" s="10">
        <v>910</v>
      </c>
      <c r="B968" s="14" t="s">
        <v>1730</v>
      </c>
      <c r="C968" s="10" t="s">
        <v>592</v>
      </c>
      <c r="D968" s="10" t="s">
        <v>1678</v>
      </c>
      <c r="E968" s="10" t="s">
        <v>21</v>
      </c>
      <c r="F968" s="14" t="s">
        <v>1731</v>
      </c>
      <c r="G968" s="10">
        <v>16000</v>
      </c>
      <c r="H968" s="10"/>
      <c r="I968" s="10"/>
      <c r="J968" s="10"/>
      <c r="K968" s="10">
        <v>16000</v>
      </c>
      <c r="L968" s="10" t="s">
        <v>1732</v>
      </c>
      <c r="M968" s="10"/>
    </row>
    <row r="969" ht="52.5" spans="1:13">
      <c r="A969" s="10">
        <v>911</v>
      </c>
      <c r="B969" s="14" t="s">
        <v>1733</v>
      </c>
      <c r="C969" s="10" t="s">
        <v>19</v>
      </c>
      <c r="D969" s="10" t="s">
        <v>20</v>
      </c>
      <c r="E969" s="10" t="s">
        <v>21</v>
      </c>
      <c r="F969" s="14" t="s">
        <v>1734</v>
      </c>
      <c r="G969" s="10">
        <v>22000</v>
      </c>
      <c r="H969" s="10"/>
      <c r="I969" s="10"/>
      <c r="J969" s="10"/>
      <c r="K969" s="10">
        <v>22000</v>
      </c>
      <c r="L969" s="10" t="s">
        <v>1659</v>
      </c>
      <c r="M969" s="10"/>
    </row>
    <row r="970" ht="36" customHeight="1" spans="1:13">
      <c r="A970" s="10">
        <v>912</v>
      </c>
      <c r="B970" s="14" t="s">
        <v>1735</v>
      </c>
      <c r="C970" s="10" t="s">
        <v>19</v>
      </c>
      <c r="D970" s="10" t="s">
        <v>20</v>
      </c>
      <c r="E970" s="10" t="s">
        <v>21</v>
      </c>
      <c r="F970" s="14" t="s">
        <v>1736</v>
      </c>
      <c r="G970" s="10">
        <v>30000</v>
      </c>
      <c r="H970" s="10"/>
      <c r="I970" s="10"/>
      <c r="J970" s="10"/>
      <c r="K970" s="10">
        <v>30000</v>
      </c>
      <c r="L970" s="10" t="s">
        <v>1659</v>
      </c>
      <c r="M970" s="10"/>
    </row>
    <row r="971" ht="48" customHeight="1" spans="1:13">
      <c r="A971" s="10">
        <v>913</v>
      </c>
      <c r="B971" s="14" t="s">
        <v>1737</v>
      </c>
      <c r="C971" s="10" t="s">
        <v>19</v>
      </c>
      <c r="D971" s="10" t="s">
        <v>20</v>
      </c>
      <c r="E971" s="10" t="s">
        <v>21</v>
      </c>
      <c r="F971" s="14" t="s">
        <v>1738</v>
      </c>
      <c r="G971" s="10">
        <v>6000</v>
      </c>
      <c r="H971" s="10"/>
      <c r="I971" s="10"/>
      <c r="J971" s="10"/>
      <c r="K971" s="10">
        <v>6000</v>
      </c>
      <c r="L971" s="10" t="s">
        <v>1659</v>
      </c>
      <c r="M971" s="10"/>
    </row>
    <row r="972" ht="37" customHeight="1" spans="1:13">
      <c r="A972" s="10">
        <v>914</v>
      </c>
      <c r="B972" s="14" t="s">
        <v>1739</v>
      </c>
      <c r="C972" s="10" t="s">
        <v>19</v>
      </c>
      <c r="D972" s="10" t="s">
        <v>20</v>
      </c>
      <c r="E972" s="10" t="s">
        <v>21</v>
      </c>
      <c r="F972" s="14" t="s">
        <v>1740</v>
      </c>
      <c r="G972" s="10">
        <v>5000</v>
      </c>
      <c r="H972" s="10"/>
      <c r="I972" s="10"/>
      <c r="J972" s="10"/>
      <c r="K972" s="10">
        <v>5000</v>
      </c>
      <c r="L972" s="10" t="s">
        <v>1659</v>
      </c>
      <c r="M972" s="10"/>
    </row>
    <row r="973" ht="37" customHeight="1" spans="1:13">
      <c r="A973" s="10">
        <v>915</v>
      </c>
      <c r="B973" s="14" t="s">
        <v>1741</v>
      </c>
      <c r="C973" s="10" t="s">
        <v>19</v>
      </c>
      <c r="D973" s="10" t="s">
        <v>20</v>
      </c>
      <c r="E973" s="10" t="s">
        <v>120</v>
      </c>
      <c r="F973" s="14" t="s">
        <v>1742</v>
      </c>
      <c r="G973" s="10">
        <v>3000</v>
      </c>
      <c r="H973" s="10"/>
      <c r="I973" s="10"/>
      <c r="J973" s="10"/>
      <c r="K973" s="10">
        <v>3000</v>
      </c>
      <c r="L973" s="10" t="s">
        <v>1743</v>
      </c>
      <c r="M973" s="10"/>
    </row>
    <row r="974" ht="68" customHeight="1" spans="1:13">
      <c r="A974" s="10">
        <v>916</v>
      </c>
      <c r="B974" s="14" t="s">
        <v>1744</v>
      </c>
      <c r="C974" s="10" t="s">
        <v>19</v>
      </c>
      <c r="D974" s="10" t="s">
        <v>20</v>
      </c>
      <c r="E974" s="10" t="s">
        <v>21</v>
      </c>
      <c r="F974" s="14" t="s">
        <v>1745</v>
      </c>
      <c r="G974" s="10">
        <v>2500</v>
      </c>
      <c r="H974" s="10"/>
      <c r="I974" s="10"/>
      <c r="J974" s="10"/>
      <c r="K974" s="10">
        <v>2500</v>
      </c>
      <c r="L974" s="10" t="s">
        <v>1746</v>
      </c>
      <c r="M974" s="10"/>
    </row>
    <row r="975" ht="47" customHeight="1" spans="1:13">
      <c r="A975" s="10">
        <v>917</v>
      </c>
      <c r="B975" s="14" t="s">
        <v>1747</v>
      </c>
      <c r="C975" s="10" t="s">
        <v>19</v>
      </c>
      <c r="D975" s="10" t="s">
        <v>20</v>
      </c>
      <c r="E975" s="10" t="s">
        <v>21</v>
      </c>
      <c r="F975" s="14" t="s">
        <v>1748</v>
      </c>
      <c r="G975" s="10">
        <v>30000</v>
      </c>
      <c r="H975" s="10"/>
      <c r="I975" s="10"/>
      <c r="J975" s="10"/>
      <c r="K975" s="10">
        <v>30000</v>
      </c>
      <c r="L975" s="10" t="s">
        <v>1659</v>
      </c>
      <c r="M975" s="10"/>
    </row>
    <row r="976" ht="47" customHeight="1" spans="1:13">
      <c r="A976" s="10">
        <v>918</v>
      </c>
      <c r="B976" s="14" t="s">
        <v>1749</v>
      </c>
      <c r="C976" s="10" t="s">
        <v>19</v>
      </c>
      <c r="D976" s="10" t="s">
        <v>20</v>
      </c>
      <c r="E976" s="10" t="s">
        <v>21</v>
      </c>
      <c r="F976" s="14" t="s">
        <v>1750</v>
      </c>
      <c r="G976" s="10">
        <v>20000</v>
      </c>
      <c r="H976" s="10"/>
      <c r="I976" s="10"/>
      <c r="J976" s="10"/>
      <c r="K976" s="10">
        <v>20000</v>
      </c>
      <c r="L976" s="10" t="s">
        <v>1751</v>
      </c>
      <c r="M976" s="10"/>
    </row>
    <row r="977" ht="47" customHeight="1" spans="1:13">
      <c r="A977" s="10">
        <v>919</v>
      </c>
      <c r="B977" s="14" t="s">
        <v>1752</v>
      </c>
      <c r="C977" s="10" t="s">
        <v>19</v>
      </c>
      <c r="D977" s="10" t="s">
        <v>20</v>
      </c>
      <c r="E977" s="10" t="s">
        <v>21</v>
      </c>
      <c r="F977" s="14" t="s">
        <v>1753</v>
      </c>
      <c r="G977" s="10">
        <v>16000</v>
      </c>
      <c r="H977" s="10"/>
      <c r="I977" s="10"/>
      <c r="J977" s="10"/>
      <c r="K977" s="10">
        <v>16000</v>
      </c>
      <c r="L977" s="10" t="s">
        <v>1754</v>
      </c>
      <c r="M977" s="10"/>
    </row>
    <row r="978" ht="27" customHeight="1" spans="1:13">
      <c r="A978" s="10">
        <v>920</v>
      </c>
      <c r="B978" s="14" t="s">
        <v>1755</v>
      </c>
      <c r="C978" s="10" t="s">
        <v>19</v>
      </c>
      <c r="D978" s="10" t="s">
        <v>20</v>
      </c>
      <c r="E978" s="10" t="s">
        <v>21</v>
      </c>
      <c r="F978" s="14" t="s">
        <v>1756</v>
      </c>
      <c r="G978" s="10">
        <v>10000</v>
      </c>
      <c r="H978" s="10"/>
      <c r="I978" s="10"/>
      <c r="J978" s="10"/>
      <c r="K978" s="10">
        <v>10000</v>
      </c>
      <c r="L978" s="10" t="s">
        <v>1659</v>
      </c>
      <c r="M978" s="10"/>
    </row>
    <row r="979" ht="27" customHeight="1" spans="1:13">
      <c r="A979" s="10">
        <v>921</v>
      </c>
      <c r="B979" s="14" t="s">
        <v>1757</v>
      </c>
      <c r="C979" s="10" t="s">
        <v>19</v>
      </c>
      <c r="D979" s="10" t="s">
        <v>30</v>
      </c>
      <c r="E979" s="10" t="s">
        <v>21</v>
      </c>
      <c r="F979" s="14" t="s">
        <v>1758</v>
      </c>
      <c r="G979" s="10">
        <v>50000</v>
      </c>
      <c r="H979" s="10"/>
      <c r="I979" s="10"/>
      <c r="J979" s="10"/>
      <c r="K979" s="10">
        <v>50000</v>
      </c>
      <c r="L979" s="10" t="s">
        <v>1659</v>
      </c>
      <c r="M979" s="10"/>
    </row>
    <row r="980" ht="67" customHeight="1" spans="1:13">
      <c r="A980" s="10">
        <v>922</v>
      </c>
      <c r="B980" s="14" t="s">
        <v>1759</v>
      </c>
      <c r="C980" s="10" t="s">
        <v>19</v>
      </c>
      <c r="D980" s="10" t="s">
        <v>20</v>
      </c>
      <c r="E980" s="10" t="s">
        <v>128</v>
      </c>
      <c r="F980" s="14" t="s">
        <v>1760</v>
      </c>
      <c r="G980" s="10">
        <v>100000</v>
      </c>
      <c r="H980" s="10"/>
      <c r="I980" s="10"/>
      <c r="J980" s="10"/>
      <c r="K980" s="10">
        <v>100000</v>
      </c>
      <c r="L980" s="10" t="s">
        <v>1659</v>
      </c>
      <c r="M980" s="10"/>
    </row>
    <row r="981" ht="27" customHeight="1" spans="1:13">
      <c r="A981" s="10">
        <v>923</v>
      </c>
      <c r="B981" s="14" t="s">
        <v>1761</v>
      </c>
      <c r="C981" s="10" t="s">
        <v>19</v>
      </c>
      <c r="D981" s="10" t="s">
        <v>20</v>
      </c>
      <c r="E981" s="10" t="s">
        <v>21</v>
      </c>
      <c r="F981" s="14" t="s">
        <v>1762</v>
      </c>
      <c r="G981" s="10">
        <v>50000</v>
      </c>
      <c r="H981" s="10"/>
      <c r="I981" s="10"/>
      <c r="J981" s="10"/>
      <c r="K981" s="10">
        <v>50000</v>
      </c>
      <c r="L981" s="10" t="s">
        <v>1659</v>
      </c>
      <c r="M981" s="10"/>
    </row>
    <row r="982" ht="27" customHeight="1" spans="1:13">
      <c r="A982" s="10">
        <v>924</v>
      </c>
      <c r="B982" s="14" t="s">
        <v>1763</v>
      </c>
      <c r="C982" s="10" t="s">
        <v>19</v>
      </c>
      <c r="D982" s="10" t="s">
        <v>20</v>
      </c>
      <c r="E982" s="10" t="s">
        <v>21</v>
      </c>
      <c r="F982" s="14" t="s">
        <v>1764</v>
      </c>
      <c r="G982" s="10">
        <v>50000</v>
      </c>
      <c r="H982" s="10"/>
      <c r="I982" s="10"/>
      <c r="J982" s="10"/>
      <c r="K982" s="10">
        <v>50000</v>
      </c>
      <c r="L982" s="10" t="s">
        <v>1659</v>
      </c>
      <c r="M982" s="10"/>
    </row>
    <row r="983" ht="27" customHeight="1" spans="1:13">
      <c r="A983" s="10">
        <v>925</v>
      </c>
      <c r="B983" s="14" t="s">
        <v>1765</v>
      </c>
      <c r="C983" s="10" t="s">
        <v>19</v>
      </c>
      <c r="D983" s="10" t="s">
        <v>20</v>
      </c>
      <c r="E983" s="10" t="s">
        <v>49</v>
      </c>
      <c r="F983" s="14" t="s">
        <v>1766</v>
      </c>
      <c r="G983" s="10">
        <v>50000</v>
      </c>
      <c r="H983" s="10"/>
      <c r="I983" s="10"/>
      <c r="J983" s="10"/>
      <c r="K983" s="10">
        <v>50000</v>
      </c>
      <c r="L983" s="10" t="s">
        <v>1659</v>
      </c>
      <c r="M983" s="10"/>
    </row>
    <row r="984" ht="27" customHeight="1" spans="1:13">
      <c r="A984" s="10">
        <v>926</v>
      </c>
      <c r="B984" s="14" t="s">
        <v>1767</v>
      </c>
      <c r="C984" s="10" t="s">
        <v>19</v>
      </c>
      <c r="D984" s="10" t="s">
        <v>30</v>
      </c>
      <c r="E984" s="10" t="s">
        <v>21</v>
      </c>
      <c r="F984" s="14" t="s">
        <v>1768</v>
      </c>
      <c r="G984" s="10">
        <v>25000</v>
      </c>
      <c r="H984" s="10"/>
      <c r="I984" s="10"/>
      <c r="J984" s="10"/>
      <c r="K984" s="10">
        <v>25000</v>
      </c>
      <c r="L984" s="10" t="s">
        <v>1769</v>
      </c>
      <c r="M984" s="10"/>
    </row>
    <row r="985" ht="27" customHeight="1" spans="1:13">
      <c r="A985" s="10">
        <v>927</v>
      </c>
      <c r="B985" s="14" t="s">
        <v>1770</v>
      </c>
      <c r="C985" s="10" t="s">
        <v>19</v>
      </c>
      <c r="D985" s="10" t="s">
        <v>30</v>
      </c>
      <c r="E985" s="10" t="s">
        <v>21</v>
      </c>
      <c r="F985" s="14" t="s">
        <v>1768</v>
      </c>
      <c r="G985" s="10">
        <v>25000</v>
      </c>
      <c r="H985" s="10"/>
      <c r="I985" s="10"/>
      <c r="J985" s="10"/>
      <c r="K985" s="10">
        <v>25000</v>
      </c>
      <c r="L985" s="10" t="s">
        <v>1771</v>
      </c>
      <c r="M985" s="10"/>
    </row>
    <row r="986" ht="27" customHeight="1" spans="1:13">
      <c r="A986" s="10">
        <v>928</v>
      </c>
      <c r="B986" s="14" t="s">
        <v>1772</v>
      </c>
      <c r="C986" s="10" t="s">
        <v>19</v>
      </c>
      <c r="D986" s="10" t="s">
        <v>30</v>
      </c>
      <c r="E986" s="10" t="s">
        <v>21</v>
      </c>
      <c r="F986" s="14" t="s">
        <v>1768</v>
      </c>
      <c r="G986" s="10">
        <v>25000</v>
      </c>
      <c r="H986" s="10"/>
      <c r="I986" s="10"/>
      <c r="J986" s="10"/>
      <c r="K986" s="10">
        <v>25000</v>
      </c>
      <c r="L986" s="10" t="s">
        <v>1773</v>
      </c>
      <c r="M986" s="10"/>
    </row>
    <row r="987" ht="27" customHeight="1" spans="1:13">
      <c r="A987" s="10">
        <v>929</v>
      </c>
      <c r="B987" s="14" t="s">
        <v>1774</v>
      </c>
      <c r="C987" s="10" t="s">
        <v>19</v>
      </c>
      <c r="D987" s="10" t="s">
        <v>30</v>
      </c>
      <c r="E987" s="10" t="s">
        <v>128</v>
      </c>
      <c r="F987" s="14" t="s">
        <v>1775</v>
      </c>
      <c r="G987" s="10">
        <v>10000</v>
      </c>
      <c r="H987" s="10"/>
      <c r="I987" s="10"/>
      <c r="J987" s="10"/>
      <c r="K987" s="10">
        <v>10000</v>
      </c>
      <c r="L987" s="10" t="s">
        <v>1776</v>
      </c>
      <c r="M987" s="10"/>
    </row>
    <row r="988" ht="27" customHeight="1" spans="1:13">
      <c r="A988" s="10">
        <v>930</v>
      </c>
      <c r="B988" s="14" t="s">
        <v>1777</v>
      </c>
      <c r="C988" s="10" t="s">
        <v>19</v>
      </c>
      <c r="D988" s="10" t="s">
        <v>218</v>
      </c>
      <c r="E988" s="10" t="s">
        <v>21</v>
      </c>
      <c r="F988" s="14" t="s">
        <v>1778</v>
      </c>
      <c r="G988" s="10">
        <v>45876</v>
      </c>
      <c r="H988" s="10"/>
      <c r="I988" s="10"/>
      <c r="J988" s="10"/>
      <c r="K988" s="10">
        <v>45876</v>
      </c>
      <c r="L988" s="10" t="s">
        <v>1779</v>
      </c>
      <c r="M988" s="10"/>
    </row>
    <row r="989" ht="27" customHeight="1" spans="1:13">
      <c r="A989" s="10">
        <v>931</v>
      </c>
      <c r="B989" s="14" t="s">
        <v>1780</v>
      </c>
      <c r="C989" s="10" t="s">
        <v>19</v>
      </c>
      <c r="D989" s="10" t="s">
        <v>30</v>
      </c>
      <c r="E989" s="10" t="s">
        <v>21</v>
      </c>
      <c r="F989" s="14" t="s">
        <v>1781</v>
      </c>
      <c r="G989" s="10">
        <v>30000</v>
      </c>
      <c r="H989" s="10"/>
      <c r="I989" s="10"/>
      <c r="J989" s="10"/>
      <c r="K989" s="10">
        <v>30000</v>
      </c>
      <c r="L989" s="10" t="s">
        <v>1782</v>
      </c>
      <c r="M989" s="10"/>
    </row>
    <row r="990" ht="39" customHeight="1" spans="1:13">
      <c r="A990" s="10">
        <v>932</v>
      </c>
      <c r="B990" s="14" t="s">
        <v>1783</v>
      </c>
      <c r="C990" s="10" t="s">
        <v>19</v>
      </c>
      <c r="D990" s="10" t="s">
        <v>30</v>
      </c>
      <c r="E990" s="10" t="s">
        <v>21</v>
      </c>
      <c r="F990" s="14" t="s">
        <v>1784</v>
      </c>
      <c r="G990" s="10">
        <v>50000</v>
      </c>
      <c r="H990" s="10"/>
      <c r="I990" s="10"/>
      <c r="J990" s="10"/>
      <c r="K990" s="10">
        <v>50000</v>
      </c>
      <c r="L990" s="10" t="s">
        <v>1659</v>
      </c>
      <c r="M990" s="10"/>
    </row>
    <row r="991" ht="61" customHeight="1" spans="1:13">
      <c r="A991" s="10">
        <v>933</v>
      </c>
      <c r="B991" s="14" t="s">
        <v>1785</v>
      </c>
      <c r="C991" s="10" t="s">
        <v>19</v>
      </c>
      <c r="D991" s="10" t="s">
        <v>218</v>
      </c>
      <c r="E991" s="10" t="s">
        <v>21</v>
      </c>
      <c r="F991" s="14" t="s">
        <v>1786</v>
      </c>
      <c r="G991" s="10">
        <v>30000</v>
      </c>
      <c r="H991" s="10"/>
      <c r="I991" s="10"/>
      <c r="J991" s="10"/>
      <c r="K991" s="10">
        <v>30000</v>
      </c>
      <c r="L991" s="10" t="s">
        <v>1787</v>
      </c>
      <c r="M991" s="10"/>
    </row>
    <row r="992" ht="37" customHeight="1" spans="1:13">
      <c r="A992" s="10">
        <v>934</v>
      </c>
      <c r="B992" s="14" t="s">
        <v>1788</v>
      </c>
      <c r="C992" s="10" t="s">
        <v>19</v>
      </c>
      <c r="D992" s="10" t="s">
        <v>30</v>
      </c>
      <c r="E992" s="10" t="s">
        <v>21</v>
      </c>
      <c r="F992" s="14" t="s">
        <v>1789</v>
      </c>
      <c r="G992" s="10">
        <v>100000</v>
      </c>
      <c r="H992" s="10"/>
      <c r="I992" s="10"/>
      <c r="J992" s="10"/>
      <c r="K992" s="10">
        <v>100000</v>
      </c>
      <c r="L992" s="10" t="s">
        <v>1659</v>
      </c>
      <c r="M992" s="10"/>
    </row>
    <row r="993" ht="37" customHeight="1" spans="1:13">
      <c r="A993" s="10">
        <v>935</v>
      </c>
      <c r="B993" s="14" t="s">
        <v>1790</v>
      </c>
      <c r="C993" s="10" t="s">
        <v>19</v>
      </c>
      <c r="D993" s="10" t="s">
        <v>20</v>
      </c>
      <c r="E993" s="10" t="s">
        <v>21</v>
      </c>
      <c r="F993" s="14" t="s">
        <v>1791</v>
      </c>
      <c r="G993" s="10">
        <v>100000</v>
      </c>
      <c r="H993" s="10"/>
      <c r="I993" s="10"/>
      <c r="J993" s="10"/>
      <c r="K993" s="10">
        <v>100000</v>
      </c>
      <c r="L993" s="10" t="s">
        <v>1659</v>
      </c>
      <c r="M993" s="10"/>
    </row>
    <row r="994" ht="28" customHeight="1" spans="1:13">
      <c r="A994" s="10">
        <v>936</v>
      </c>
      <c r="B994" s="14" t="s">
        <v>1792</v>
      </c>
      <c r="C994" s="10" t="s">
        <v>19</v>
      </c>
      <c r="D994" s="10" t="s">
        <v>20</v>
      </c>
      <c r="E994" s="10" t="s">
        <v>1793</v>
      </c>
      <c r="F994" s="14" t="s">
        <v>1794</v>
      </c>
      <c r="G994" s="10">
        <v>100000</v>
      </c>
      <c r="H994" s="10"/>
      <c r="I994" s="10"/>
      <c r="J994" s="10"/>
      <c r="K994" s="10">
        <v>100000</v>
      </c>
      <c r="L994" s="10" t="s">
        <v>1659</v>
      </c>
      <c r="M994" s="10"/>
    </row>
    <row r="995" ht="47" customHeight="1" spans="1:13">
      <c r="A995" s="10">
        <v>937</v>
      </c>
      <c r="B995" s="14" t="s">
        <v>1795</v>
      </c>
      <c r="C995" s="10" t="s">
        <v>19</v>
      </c>
      <c r="D995" s="10" t="s">
        <v>20</v>
      </c>
      <c r="E995" s="10" t="s">
        <v>21</v>
      </c>
      <c r="F995" s="14" t="s">
        <v>1796</v>
      </c>
      <c r="G995" s="10">
        <v>50000</v>
      </c>
      <c r="H995" s="10"/>
      <c r="I995" s="10"/>
      <c r="J995" s="10"/>
      <c r="K995" s="10">
        <v>50000</v>
      </c>
      <c r="L995" s="10" t="s">
        <v>1659</v>
      </c>
      <c r="M995" s="10"/>
    </row>
    <row r="996" ht="27" customHeight="1" spans="1:13">
      <c r="A996" s="10">
        <v>938</v>
      </c>
      <c r="B996" s="14" t="s">
        <v>1797</v>
      </c>
      <c r="C996" s="10" t="s">
        <v>19</v>
      </c>
      <c r="D996" s="10" t="s">
        <v>20</v>
      </c>
      <c r="E996" s="10" t="s">
        <v>21</v>
      </c>
      <c r="F996" s="14" t="s">
        <v>1798</v>
      </c>
      <c r="G996" s="10">
        <v>200000</v>
      </c>
      <c r="H996" s="10"/>
      <c r="I996" s="10"/>
      <c r="J996" s="10"/>
      <c r="K996" s="10">
        <v>200000</v>
      </c>
      <c r="L996" s="10" t="s">
        <v>1659</v>
      </c>
      <c r="M996" s="10"/>
    </row>
    <row r="997" ht="37" customHeight="1" spans="1:13">
      <c r="A997" s="10">
        <v>939</v>
      </c>
      <c r="B997" s="14" t="s">
        <v>1799</v>
      </c>
      <c r="C997" s="10" t="s">
        <v>19</v>
      </c>
      <c r="D997" s="10" t="s">
        <v>20</v>
      </c>
      <c r="E997" s="10" t="s">
        <v>120</v>
      </c>
      <c r="F997" s="14" t="s">
        <v>1800</v>
      </c>
      <c r="G997" s="10">
        <v>80000</v>
      </c>
      <c r="H997" s="10"/>
      <c r="I997" s="10"/>
      <c r="J997" s="10"/>
      <c r="K997" s="10">
        <v>80000</v>
      </c>
      <c r="L997" s="10" t="s">
        <v>1801</v>
      </c>
      <c r="M997" s="10"/>
    </row>
    <row r="998" ht="27" customHeight="1" spans="1:13">
      <c r="A998" s="10">
        <v>940</v>
      </c>
      <c r="B998" s="14" t="s">
        <v>1802</v>
      </c>
      <c r="C998" s="10" t="s">
        <v>19</v>
      </c>
      <c r="D998" s="10" t="s">
        <v>20</v>
      </c>
      <c r="E998" s="10" t="s">
        <v>21</v>
      </c>
      <c r="F998" s="14" t="s">
        <v>1803</v>
      </c>
      <c r="G998" s="10">
        <v>700000</v>
      </c>
      <c r="H998" s="10"/>
      <c r="I998" s="10"/>
      <c r="J998" s="10"/>
      <c r="K998" s="10">
        <v>700000</v>
      </c>
      <c r="L998" s="10" t="s">
        <v>1659</v>
      </c>
      <c r="M998" s="10"/>
    </row>
    <row r="999" ht="27" customHeight="1" spans="1:13">
      <c r="A999" s="10">
        <v>941</v>
      </c>
      <c r="B999" s="14" t="s">
        <v>1804</v>
      </c>
      <c r="C999" s="10" t="s">
        <v>19</v>
      </c>
      <c r="D999" s="10" t="s">
        <v>20</v>
      </c>
      <c r="E999" s="10" t="s">
        <v>49</v>
      </c>
      <c r="F999" s="14" t="s">
        <v>1805</v>
      </c>
      <c r="G999" s="10">
        <v>20000</v>
      </c>
      <c r="H999" s="10"/>
      <c r="I999" s="10"/>
      <c r="J999" s="10"/>
      <c r="K999" s="10">
        <v>20000</v>
      </c>
      <c r="L999" s="10" t="s">
        <v>1659</v>
      </c>
      <c r="M999" s="10"/>
    </row>
    <row r="1000" ht="57" customHeight="1" spans="1:13">
      <c r="A1000" s="10">
        <v>942</v>
      </c>
      <c r="B1000" s="14" t="s">
        <v>1806</v>
      </c>
      <c r="C1000" s="10" t="s">
        <v>19</v>
      </c>
      <c r="D1000" s="10" t="s">
        <v>20</v>
      </c>
      <c r="E1000" s="10" t="s">
        <v>21</v>
      </c>
      <c r="F1000" s="14" t="s">
        <v>1807</v>
      </c>
      <c r="G1000" s="10">
        <v>56000</v>
      </c>
      <c r="H1000" s="10"/>
      <c r="I1000" s="10"/>
      <c r="J1000" s="10"/>
      <c r="K1000" s="10">
        <v>56000</v>
      </c>
      <c r="L1000" s="10" t="s">
        <v>1659</v>
      </c>
      <c r="M1000" s="10"/>
    </row>
    <row r="1001" ht="33" customHeight="1" spans="1:13">
      <c r="A1001" s="10">
        <v>943</v>
      </c>
      <c r="B1001" s="14" t="s">
        <v>1808</v>
      </c>
      <c r="C1001" s="10" t="s">
        <v>19</v>
      </c>
      <c r="D1001" s="10" t="s">
        <v>20</v>
      </c>
      <c r="E1001" s="10" t="s">
        <v>21</v>
      </c>
      <c r="F1001" s="14" t="s">
        <v>1809</v>
      </c>
      <c r="G1001" s="10">
        <v>12180</v>
      </c>
      <c r="H1001" s="10"/>
      <c r="I1001" s="10"/>
      <c r="J1001" s="10"/>
      <c r="K1001" s="10">
        <v>12180</v>
      </c>
      <c r="L1001" s="10" t="s">
        <v>1659</v>
      </c>
      <c r="M1001" s="10"/>
    </row>
    <row r="1002" ht="33" customHeight="1" spans="1:13">
      <c r="A1002" s="10">
        <v>944</v>
      </c>
      <c r="B1002" s="14" t="s">
        <v>1810</v>
      </c>
      <c r="C1002" s="10" t="s">
        <v>19</v>
      </c>
      <c r="D1002" s="10" t="s">
        <v>20</v>
      </c>
      <c r="E1002" s="10" t="s">
        <v>21</v>
      </c>
      <c r="F1002" s="14" t="s">
        <v>1811</v>
      </c>
      <c r="G1002" s="10">
        <v>17700</v>
      </c>
      <c r="H1002" s="10"/>
      <c r="I1002" s="10"/>
      <c r="J1002" s="10"/>
      <c r="K1002" s="10">
        <v>17700</v>
      </c>
      <c r="L1002" s="10" t="s">
        <v>1812</v>
      </c>
      <c r="M1002" s="10"/>
    </row>
    <row r="1003" ht="33" customHeight="1" spans="1:13">
      <c r="A1003" s="10">
        <v>945</v>
      </c>
      <c r="B1003" s="14" t="s">
        <v>1813</v>
      </c>
      <c r="C1003" s="10" t="s">
        <v>19</v>
      </c>
      <c r="D1003" s="10" t="s">
        <v>20</v>
      </c>
      <c r="E1003" s="10" t="s">
        <v>21</v>
      </c>
      <c r="F1003" s="14" t="s">
        <v>1814</v>
      </c>
      <c r="G1003" s="10">
        <v>15000</v>
      </c>
      <c r="H1003" s="10"/>
      <c r="I1003" s="10"/>
      <c r="J1003" s="10"/>
      <c r="K1003" s="10">
        <v>15000</v>
      </c>
      <c r="L1003" s="10" t="s">
        <v>1659</v>
      </c>
      <c r="M1003" s="10"/>
    </row>
    <row r="1004" ht="33" customHeight="1" spans="1:13">
      <c r="A1004" s="10">
        <v>946</v>
      </c>
      <c r="B1004" s="14" t="s">
        <v>1815</v>
      </c>
      <c r="C1004" s="10" t="s">
        <v>19</v>
      </c>
      <c r="D1004" s="10" t="s">
        <v>20</v>
      </c>
      <c r="E1004" s="10" t="s">
        <v>124</v>
      </c>
      <c r="F1004" s="14" t="s">
        <v>1816</v>
      </c>
      <c r="G1004" s="10">
        <v>35000</v>
      </c>
      <c r="H1004" s="10"/>
      <c r="I1004" s="10"/>
      <c r="J1004" s="10"/>
      <c r="K1004" s="10">
        <v>35000</v>
      </c>
      <c r="L1004" s="10" t="s">
        <v>1659</v>
      </c>
      <c r="M1004" s="10"/>
    </row>
    <row r="1005" ht="36" customHeight="1" spans="1:13">
      <c r="A1005" s="10">
        <v>947</v>
      </c>
      <c r="B1005" s="14" t="s">
        <v>1817</v>
      </c>
      <c r="C1005" s="10" t="s">
        <v>19</v>
      </c>
      <c r="D1005" s="10" t="s">
        <v>20</v>
      </c>
      <c r="E1005" s="10" t="s">
        <v>124</v>
      </c>
      <c r="F1005" s="14" t="s">
        <v>1818</v>
      </c>
      <c r="G1005" s="10">
        <v>100000</v>
      </c>
      <c r="H1005" s="10"/>
      <c r="I1005" s="10"/>
      <c r="J1005" s="10"/>
      <c r="K1005" s="10">
        <v>100000</v>
      </c>
      <c r="L1005" s="10" t="s">
        <v>1659</v>
      </c>
      <c r="M1005" s="10"/>
    </row>
    <row r="1006" ht="36" customHeight="1" spans="1:13">
      <c r="A1006" s="10">
        <v>948</v>
      </c>
      <c r="B1006" s="14" t="s">
        <v>1819</v>
      </c>
      <c r="C1006" s="10" t="s">
        <v>19</v>
      </c>
      <c r="D1006" s="10" t="s">
        <v>98</v>
      </c>
      <c r="E1006" s="10" t="s">
        <v>21</v>
      </c>
      <c r="F1006" s="14" t="s">
        <v>1820</v>
      </c>
      <c r="G1006" s="10">
        <v>50000</v>
      </c>
      <c r="H1006" s="10"/>
      <c r="I1006" s="10"/>
      <c r="J1006" s="10"/>
      <c r="K1006" s="10">
        <v>50000</v>
      </c>
      <c r="L1006" s="10" t="s">
        <v>1659</v>
      </c>
      <c r="M1006" s="10"/>
    </row>
    <row r="1007" ht="36" customHeight="1" spans="1:13">
      <c r="A1007" s="10">
        <v>949</v>
      </c>
      <c r="B1007" s="14" t="s">
        <v>1821</v>
      </c>
      <c r="C1007" s="10" t="s">
        <v>19</v>
      </c>
      <c r="D1007" s="10" t="s">
        <v>1205</v>
      </c>
      <c r="E1007" s="10" t="s">
        <v>49</v>
      </c>
      <c r="F1007" s="14" t="s">
        <v>1822</v>
      </c>
      <c r="G1007" s="10">
        <v>5000</v>
      </c>
      <c r="H1007" s="10"/>
      <c r="I1007" s="10"/>
      <c r="J1007" s="10"/>
      <c r="K1007" s="10">
        <v>5000</v>
      </c>
      <c r="L1007" s="10" t="s">
        <v>1659</v>
      </c>
      <c r="M1007" s="10"/>
    </row>
    <row r="1008" ht="47" customHeight="1" spans="1:13">
      <c r="A1008" s="10">
        <v>950</v>
      </c>
      <c r="B1008" s="14" t="s">
        <v>1823</v>
      </c>
      <c r="C1008" s="10" t="s">
        <v>19</v>
      </c>
      <c r="D1008" s="10" t="s">
        <v>20</v>
      </c>
      <c r="E1008" s="10" t="s">
        <v>21</v>
      </c>
      <c r="F1008" s="14" t="s">
        <v>1824</v>
      </c>
      <c r="G1008" s="10">
        <v>100000</v>
      </c>
      <c r="H1008" s="10"/>
      <c r="I1008" s="10"/>
      <c r="J1008" s="10"/>
      <c r="K1008" s="10">
        <v>100000</v>
      </c>
      <c r="L1008" s="10" t="s">
        <v>1659</v>
      </c>
      <c r="M1008" s="10"/>
    </row>
    <row r="1009" ht="47" customHeight="1" spans="1:13">
      <c r="A1009" s="10">
        <v>951</v>
      </c>
      <c r="B1009" s="14" t="s">
        <v>1825</v>
      </c>
      <c r="C1009" s="10" t="s">
        <v>19</v>
      </c>
      <c r="D1009" s="10" t="s">
        <v>20</v>
      </c>
      <c r="E1009" s="10" t="s">
        <v>21</v>
      </c>
      <c r="F1009" s="14" t="s">
        <v>1826</v>
      </c>
      <c r="G1009" s="10">
        <v>5000</v>
      </c>
      <c r="H1009" s="10"/>
      <c r="I1009" s="10"/>
      <c r="J1009" s="10"/>
      <c r="K1009" s="10">
        <v>5000</v>
      </c>
      <c r="L1009" s="10" t="s">
        <v>1659</v>
      </c>
      <c r="M1009" s="10"/>
    </row>
    <row r="1010" ht="66" customHeight="1" spans="1:13">
      <c r="A1010" s="10">
        <v>952</v>
      </c>
      <c r="B1010" s="14" t="s">
        <v>1827</v>
      </c>
      <c r="C1010" s="10" t="s">
        <v>19</v>
      </c>
      <c r="D1010" s="10" t="s">
        <v>20</v>
      </c>
      <c r="E1010" s="10" t="s">
        <v>21</v>
      </c>
      <c r="F1010" s="14" t="s">
        <v>1828</v>
      </c>
      <c r="G1010" s="10">
        <v>5000</v>
      </c>
      <c r="H1010" s="10"/>
      <c r="I1010" s="10"/>
      <c r="J1010" s="10"/>
      <c r="K1010" s="10">
        <v>5000</v>
      </c>
      <c r="L1010" s="10" t="s">
        <v>1659</v>
      </c>
      <c r="M1010" s="10"/>
    </row>
    <row r="1011" ht="27" customHeight="1" spans="1:13">
      <c r="A1011" s="10">
        <v>953</v>
      </c>
      <c r="B1011" s="14" t="s">
        <v>1829</v>
      </c>
      <c r="C1011" s="10" t="s">
        <v>19</v>
      </c>
      <c r="D1011" s="10" t="s">
        <v>20</v>
      </c>
      <c r="E1011" s="10" t="s">
        <v>21</v>
      </c>
      <c r="F1011" s="14" t="s">
        <v>1830</v>
      </c>
      <c r="G1011" s="10">
        <v>30000</v>
      </c>
      <c r="H1011" s="10"/>
      <c r="I1011" s="10"/>
      <c r="J1011" s="10"/>
      <c r="K1011" s="10">
        <v>30000</v>
      </c>
      <c r="L1011" s="10" t="s">
        <v>1659</v>
      </c>
      <c r="M1011" s="10"/>
    </row>
    <row r="1012" ht="27" customHeight="1" spans="1:13">
      <c r="A1012" s="10">
        <v>954</v>
      </c>
      <c r="B1012" s="14" t="s">
        <v>1831</v>
      </c>
      <c r="C1012" s="10" t="s">
        <v>19</v>
      </c>
      <c r="D1012" s="10" t="s">
        <v>20</v>
      </c>
      <c r="E1012" s="10" t="s">
        <v>21</v>
      </c>
      <c r="F1012" s="14" t="s">
        <v>1832</v>
      </c>
      <c r="G1012" s="10">
        <v>30000</v>
      </c>
      <c r="H1012" s="10"/>
      <c r="I1012" s="10"/>
      <c r="J1012" s="10"/>
      <c r="K1012" s="10">
        <v>30000</v>
      </c>
      <c r="L1012" s="10" t="s">
        <v>1659</v>
      </c>
      <c r="M1012" s="10"/>
    </row>
    <row r="1013" ht="27" customHeight="1" spans="1:13">
      <c r="A1013" s="10">
        <v>955</v>
      </c>
      <c r="B1013" s="14" t="s">
        <v>1833</v>
      </c>
      <c r="C1013" s="10" t="s">
        <v>19</v>
      </c>
      <c r="D1013" s="10" t="s">
        <v>20</v>
      </c>
      <c r="E1013" s="10" t="s">
        <v>21</v>
      </c>
      <c r="F1013" s="14" t="s">
        <v>1834</v>
      </c>
      <c r="G1013" s="10">
        <v>50000</v>
      </c>
      <c r="H1013" s="10"/>
      <c r="I1013" s="10"/>
      <c r="J1013" s="10"/>
      <c r="K1013" s="10">
        <v>50000</v>
      </c>
      <c r="L1013" s="10" t="s">
        <v>1659</v>
      </c>
      <c r="M1013" s="10"/>
    </row>
    <row r="1014" ht="27" customHeight="1" spans="1:13">
      <c r="A1014" s="10">
        <v>956</v>
      </c>
      <c r="B1014" s="14" t="s">
        <v>1835</v>
      </c>
      <c r="C1014" s="10" t="s">
        <v>19</v>
      </c>
      <c r="D1014" s="10" t="s">
        <v>20</v>
      </c>
      <c r="E1014" s="10" t="s">
        <v>21</v>
      </c>
      <c r="F1014" s="14" t="s">
        <v>1836</v>
      </c>
      <c r="G1014" s="10">
        <v>200000</v>
      </c>
      <c r="H1014" s="10"/>
      <c r="I1014" s="10"/>
      <c r="J1014" s="10"/>
      <c r="K1014" s="10">
        <v>200000</v>
      </c>
      <c r="L1014" s="10" t="s">
        <v>1659</v>
      </c>
      <c r="M1014" s="10"/>
    </row>
    <row r="1015" ht="58" customHeight="1" spans="1:13">
      <c r="A1015" s="10">
        <v>957</v>
      </c>
      <c r="B1015" s="14" t="s">
        <v>1837</v>
      </c>
      <c r="C1015" s="10" t="s">
        <v>19</v>
      </c>
      <c r="D1015" s="10" t="s">
        <v>20</v>
      </c>
      <c r="E1015" s="10" t="s">
        <v>21</v>
      </c>
      <c r="F1015" s="14" t="s">
        <v>1838</v>
      </c>
      <c r="G1015" s="10">
        <v>30000</v>
      </c>
      <c r="H1015" s="10"/>
      <c r="I1015" s="10"/>
      <c r="J1015" s="10"/>
      <c r="K1015" s="10">
        <v>30000</v>
      </c>
      <c r="L1015" s="10" t="s">
        <v>1659</v>
      </c>
      <c r="M1015" s="10"/>
    </row>
    <row r="1016" ht="27" customHeight="1" spans="1:13">
      <c r="A1016" s="10">
        <v>958</v>
      </c>
      <c r="B1016" s="14" t="s">
        <v>1839</v>
      </c>
      <c r="C1016" s="10" t="s">
        <v>19</v>
      </c>
      <c r="D1016" s="10" t="s">
        <v>20</v>
      </c>
      <c r="E1016" s="10" t="s">
        <v>132</v>
      </c>
      <c r="F1016" s="14" t="s">
        <v>1840</v>
      </c>
      <c r="G1016" s="10">
        <v>5400</v>
      </c>
      <c r="H1016" s="10"/>
      <c r="I1016" s="10"/>
      <c r="J1016" s="10"/>
      <c r="K1016" s="10">
        <v>5400</v>
      </c>
      <c r="L1016" s="10" t="s">
        <v>1659</v>
      </c>
      <c r="M1016" s="10"/>
    </row>
    <row r="1017" ht="27" customHeight="1" spans="1:13">
      <c r="A1017" s="10">
        <v>959</v>
      </c>
      <c r="B1017" s="14" t="s">
        <v>1841</v>
      </c>
      <c r="C1017" s="10" t="s">
        <v>19</v>
      </c>
      <c r="D1017" s="10" t="s">
        <v>20</v>
      </c>
      <c r="E1017" s="10" t="s">
        <v>21</v>
      </c>
      <c r="F1017" s="14" t="s">
        <v>1842</v>
      </c>
      <c r="G1017" s="10">
        <v>50000</v>
      </c>
      <c r="H1017" s="10"/>
      <c r="I1017" s="10"/>
      <c r="J1017" s="10"/>
      <c r="K1017" s="10">
        <v>50000</v>
      </c>
      <c r="L1017" s="10" t="s">
        <v>1659</v>
      </c>
      <c r="M1017" s="10"/>
    </row>
    <row r="1018" ht="27" customHeight="1" spans="1:13">
      <c r="A1018" s="10">
        <v>960</v>
      </c>
      <c r="B1018" s="14" t="s">
        <v>1843</v>
      </c>
      <c r="C1018" s="10" t="s">
        <v>19</v>
      </c>
      <c r="D1018" s="10" t="s">
        <v>20</v>
      </c>
      <c r="E1018" s="10" t="s">
        <v>21</v>
      </c>
      <c r="F1018" s="14" t="s">
        <v>1844</v>
      </c>
      <c r="G1018" s="10">
        <v>200000</v>
      </c>
      <c r="H1018" s="10"/>
      <c r="I1018" s="10"/>
      <c r="J1018" s="10"/>
      <c r="K1018" s="10">
        <v>200000</v>
      </c>
      <c r="L1018" s="10" t="s">
        <v>1659</v>
      </c>
      <c r="M1018" s="10"/>
    </row>
    <row r="1019" ht="27" customHeight="1" spans="1:13">
      <c r="A1019" s="10">
        <v>961</v>
      </c>
      <c r="B1019" s="14" t="s">
        <v>1845</v>
      </c>
      <c r="C1019" s="10" t="s">
        <v>19</v>
      </c>
      <c r="D1019" s="10" t="s">
        <v>20</v>
      </c>
      <c r="E1019" s="10" t="s">
        <v>21</v>
      </c>
      <c r="F1019" s="14" t="s">
        <v>1846</v>
      </c>
      <c r="G1019" s="10">
        <v>30000</v>
      </c>
      <c r="H1019" s="10"/>
      <c r="I1019" s="10"/>
      <c r="J1019" s="10"/>
      <c r="K1019" s="10">
        <v>30000</v>
      </c>
      <c r="L1019" s="10" t="s">
        <v>1659</v>
      </c>
      <c r="M1019" s="10"/>
    </row>
    <row r="1020" ht="27" customHeight="1" spans="1:13">
      <c r="A1020" s="10">
        <v>962</v>
      </c>
      <c r="B1020" s="14" t="s">
        <v>1847</v>
      </c>
      <c r="C1020" s="10" t="s">
        <v>19</v>
      </c>
      <c r="D1020" s="10" t="s">
        <v>20</v>
      </c>
      <c r="E1020" s="10" t="s">
        <v>21</v>
      </c>
      <c r="F1020" s="14" t="s">
        <v>1848</v>
      </c>
      <c r="G1020" s="10">
        <v>5000</v>
      </c>
      <c r="H1020" s="10"/>
      <c r="I1020" s="10"/>
      <c r="J1020" s="10"/>
      <c r="K1020" s="10">
        <v>5000</v>
      </c>
      <c r="L1020" s="10" t="s">
        <v>1659</v>
      </c>
      <c r="M1020" s="10"/>
    </row>
    <row r="1021" ht="27" customHeight="1" spans="1:13">
      <c r="A1021" s="10">
        <v>963</v>
      </c>
      <c r="B1021" s="14" t="s">
        <v>1849</v>
      </c>
      <c r="C1021" s="10" t="s">
        <v>19</v>
      </c>
      <c r="D1021" s="10" t="s">
        <v>20</v>
      </c>
      <c r="E1021" s="10" t="s">
        <v>21</v>
      </c>
      <c r="F1021" s="14" t="s">
        <v>1850</v>
      </c>
      <c r="G1021" s="10">
        <v>12000</v>
      </c>
      <c r="H1021" s="10"/>
      <c r="I1021" s="10"/>
      <c r="J1021" s="10"/>
      <c r="K1021" s="10">
        <v>12000</v>
      </c>
      <c r="L1021" s="10" t="s">
        <v>1659</v>
      </c>
      <c r="M1021" s="10"/>
    </row>
    <row r="1022" ht="27" customHeight="1" spans="1:13">
      <c r="A1022" s="10">
        <v>964</v>
      </c>
      <c r="B1022" s="14" t="s">
        <v>1851</v>
      </c>
      <c r="C1022" s="10" t="s">
        <v>19</v>
      </c>
      <c r="D1022" s="10" t="s">
        <v>20</v>
      </c>
      <c r="E1022" s="10" t="s">
        <v>21</v>
      </c>
      <c r="F1022" s="14" t="s">
        <v>1852</v>
      </c>
      <c r="G1022" s="10">
        <v>150000</v>
      </c>
      <c r="H1022" s="10"/>
      <c r="I1022" s="10"/>
      <c r="J1022" s="10"/>
      <c r="K1022" s="10">
        <v>150000</v>
      </c>
      <c r="L1022" s="10" t="s">
        <v>1659</v>
      </c>
      <c r="M1022" s="10"/>
    </row>
    <row r="1023" ht="27" customHeight="1" spans="1:13">
      <c r="A1023" s="10">
        <v>965</v>
      </c>
      <c r="B1023" s="14" t="s">
        <v>1853</v>
      </c>
      <c r="C1023" s="10" t="s">
        <v>19</v>
      </c>
      <c r="D1023" s="10" t="s">
        <v>20</v>
      </c>
      <c r="E1023" s="10" t="s">
        <v>21</v>
      </c>
      <c r="F1023" s="14" t="s">
        <v>1854</v>
      </c>
      <c r="G1023" s="10">
        <v>10000</v>
      </c>
      <c r="H1023" s="10"/>
      <c r="I1023" s="10"/>
      <c r="J1023" s="10"/>
      <c r="K1023" s="10">
        <v>10000</v>
      </c>
      <c r="L1023" s="10" t="s">
        <v>1659</v>
      </c>
      <c r="M1023" s="10"/>
    </row>
    <row r="1024" ht="27" customHeight="1" spans="1:13">
      <c r="A1024" s="10">
        <v>966</v>
      </c>
      <c r="B1024" s="14" t="s">
        <v>1855</v>
      </c>
      <c r="C1024" s="10" t="s">
        <v>19</v>
      </c>
      <c r="D1024" s="10" t="s">
        <v>20</v>
      </c>
      <c r="E1024" s="10" t="s">
        <v>21</v>
      </c>
      <c r="F1024" s="14" t="s">
        <v>1856</v>
      </c>
      <c r="G1024" s="10">
        <v>10000</v>
      </c>
      <c r="H1024" s="10"/>
      <c r="I1024" s="10"/>
      <c r="J1024" s="10"/>
      <c r="K1024" s="10">
        <v>10000</v>
      </c>
      <c r="L1024" s="10" t="s">
        <v>1659</v>
      </c>
      <c r="M1024" s="10"/>
    </row>
    <row r="1025" ht="27" customHeight="1" spans="1:13">
      <c r="A1025" s="10">
        <v>967</v>
      </c>
      <c r="B1025" s="14" t="s">
        <v>1857</v>
      </c>
      <c r="C1025" s="10" t="s">
        <v>19</v>
      </c>
      <c r="D1025" s="10" t="s">
        <v>20</v>
      </c>
      <c r="E1025" s="10" t="s">
        <v>21</v>
      </c>
      <c r="F1025" s="14" t="s">
        <v>1858</v>
      </c>
      <c r="G1025" s="10">
        <v>10000</v>
      </c>
      <c r="H1025" s="10"/>
      <c r="I1025" s="10"/>
      <c r="J1025" s="10"/>
      <c r="K1025" s="10">
        <v>10000</v>
      </c>
      <c r="L1025" s="10" t="s">
        <v>1659</v>
      </c>
      <c r="M1025" s="10"/>
    </row>
    <row r="1026" ht="27" customHeight="1" spans="1:13">
      <c r="A1026" s="10">
        <v>968</v>
      </c>
      <c r="B1026" s="14" t="s">
        <v>1859</v>
      </c>
      <c r="C1026" s="10" t="s">
        <v>19</v>
      </c>
      <c r="D1026" s="10" t="s">
        <v>20</v>
      </c>
      <c r="E1026" s="10" t="s">
        <v>21</v>
      </c>
      <c r="F1026" s="14" t="s">
        <v>1860</v>
      </c>
      <c r="G1026" s="10">
        <v>15000</v>
      </c>
      <c r="H1026" s="10"/>
      <c r="I1026" s="10"/>
      <c r="J1026" s="10"/>
      <c r="K1026" s="10">
        <v>15000</v>
      </c>
      <c r="L1026" s="10" t="s">
        <v>1659</v>
      </c>
      <c r="M1026" s="10"/>
    </row>
    <row r="1027" ht="27" customHeight="1" spans="1:13">
      <c r="A1027" s="10">
        <v>969</v>
      </c>
      <c r="B1027" s="14" t="s">
        <v>1861</v>
      </c>
      <c r="C1027" s="10" t="s">
        <v>19</v>
      </c>
      <c r="D1027" s="10" t="s">
        <v>20</v>
      </c>
      <c r="E1027" s="10" t="s">
        <v>21</v>
      </c>
      <c r="F1027" s="14" t="s">
        <v>1862</v>
      </c>
      <c r="G1027" s="10">
        <v>11000</v>
      </c>
      <c r="H1027" s="10"/>
      <c r="I1027" s="10"/>
      <c r="J1027" s="10"/>
      <c r="K1027" s="10">
        <v>11000</v>
      </c>
      <c r="L1027" s="10" t="s">
        <v>1659</v>
      </c>
      <c r="M1027" s="10"/>
    </row>
    <row r="1028" ht="27" customHeight="1" spans="1:13">
      <c r="A1028" s="10">
        <v>970</v>
      </c>
      <c r="B1028" s="14" t="s">
        <v>1863</v>
      </c>
      <c r="C1028" s="10" t="s">
        <v>19</v>
      </c>
      <c r="D1028" s="10" t="s">
        <v>20</v>
      </c>
      <c r="E1028" s="10" t="s">
        <v>21</v>
      </c>
      <c r="F1028" s="14" t="s">
        <v>1864</v>
      </c>
      <c r="G1028" s="10">
        <v>20000</v>
      </c>
      <c r="H1028" s="10"/>
      <c r="I1028" s="10"/>
      <c r="J1028" s="10"/>
      <c r="K1028" s="10">
        <v>20000</v>
      </c>
      <c r="L1028" s="10" t="s">
        <v>1865</v>
      </c>
      <c r="M1028" s="10"/>
    </row>
    <row r="1029" ht="38" customHeight="1" spans="1:13">
      <c r="A1029" s="10">
        <v>971</v>
      </c>
      <c r="B1029" s="14" t="s">
        <v>1866</v>
      </c>
      <c r="C1029" s="10" t="s">
        <v>19</v>
      </c>
      <c r="D1029" s="10" t="s">
        <v>20</v>
      </c>
      <c r="E1029" s="10" t="s">
        <v>120</v>
      </c>
      <c r="F1029" s="14" t="s">
        <v>1867</v>
      </c>
      <c r="G1029" s="10">
        <v>11000</v>
      </c>
      <c r="H1029" s="10"/>
      <c r="I1029" s="10"/>
      <c r="J1029" s="10"/>
      <c r="K1029" s="10">
        <v>11000</v>
      </c>
      <c r="L1029" s="10" t="s">
        <v>1868</v>
      </c>
      <c r="M1029" s="10"/>
    </row>
    <row r="1030" ht="27" customHeight="1" spans="1:13">
      <c r="A1030" s="10">
        <v>972</v>
      </c>
      <c r="B1030" s="14" t="s">
        <v>1869</v>
      </c>
      <c r="C1030" s="10" t="s">
        <v>19</v>
      </c>
      <c r="D1030" s="10" t="s">
        <v>20</v>
      </c>
      <c r="E1030" s="10" t="s">
        <v>21</v>
      </c>
      <c r="F1030" s="14" t="s">
        <v>1870</v>
      </c>
      <c r="G1030" s="10">
        <v>17000</v>
      </c>
      <c r="H1030" s="10"/>
      <c r="I1030" s="10"/>
      <c r="J1030" s="10"/>
      <c r="K1030" s="10">
        <v>17000</v>
      </c>
      <c r="L1030" s="10" t="s">
        <v>1871</v>
      </c>
      <c r="M1030" s="10"/>
    </row>
    <row r="1031" ht="27" customHeight="1" spans="1:13">
      <c r="A1031" s="10">
        <v>973</v>
      </c>
      <c r="B1031" s="14" t="s">
        <v>1872</v>
      </c>
      <c r="C1031" s="10" t="s">
        <v>19</v>
      </c>
      <c r="D1031" s="10" t="s">
        <v>20</v>
      </c>
      <c r="E1031" s="10" t="s">
        <v>21</v>
      </c>
      <c r="F1031" s="14" t="s">
        <v>1873</v>
      </c>
      <c r="G1031" s="10">
        <v>20000</v>
      </c>
      <c r="H1031" s="10"/>
      <c r="I1031" s="10"/>
      <c r="J1031" s="10"/>
      <c r="K1031" s="10">
        <v>20000</v>
      </c>
      <c r="L1031" s="10" t="s">
        <v>1874</v>
      </c>
      <c r="M1031" s="10"/>
    </row>
    <row r="1032" ht="37" customHeight="1" spans="1:13">
      <c r="A1032" s="10">
        <v>974</v>
      </c>
      <c r="B1032" s="14" t="s">
        <v>1875</v>
      </c>
      <c r="C1032" s="10" t="s">
        <v>19</v>
      </c>
      <c r="D1032" s="10" t="s">
        <v>20</v>
      </c>
      <c r="E1032" s="10" t="s">
        <v>120</v>
      </c>
      <c r="F1032" s="14" t="s">
        <v>1876</v>
      </c>
      <c r="G1032" s="10">
        <v>7000</v>
      </c>
      <c r="H1032" s="10"/>
      <c r="I1032" s="10"/>
      <c r="J1032" s="10"/>
      <c r="K1032" s="10">
        <v>7000</v>
      </c>
      <c r="L1032" s="10" t="s">
        <v>1877</v>
      </c>
      <c r="M1032" s="10"/>
    </row>
    <row r="1033" ht="27" customHeight="1" spans="1:13">
      <c r="A1033" s="10">
        <v>975</v>
      </c>
      <c r="B1033" s="14" t="s">
        <v>1878</v>
      </c>
      <c r="C1033" s="10" t="s">
        <v>19</v>
      </c>
      <c r="D1033" s="10" t="s">
        <v>20</v>
      </c>
      <c r="E1033" s="10" t="s">
        <v>21</v>
      </c>
      <c r="F1033" s="14" t="s">
        <v>1879</v>
      </c>
      <c r="G1033" s="10">
        <v>5000</v>
      </c>
      <c r="H1033" s="10"/>
      <c r="I1033" s="10"/>
      <c r="J1033" s="10"/>
      <c r="K1033" s="10">
        <v>5000</v>
      </c>
      <c r="L1033" s="10" t="s">
        <v>1880</v>
      </c>
      <c r="M1033" s="10"/>
    </row>
    <row r="1034" ht="27" customHeight="1" spans="1:13">
      <c r="A1034" s="10">
        <v>976</v>
      </c>
      <c r="B1034" s="14" t="s">
        <v>1881</v>
      </c>
      <c r="C1034" s="10" t="s">
        <v>19</v>
      </c>
      <c r="D1034" s="10" t="s">
        <v>20</v>
      </c>
      <c r="E1034" s="10" t="s">
        <v>21</v>
      </c>
      <c r="F1034" s="14" t="s">
        <v>1882</v>
      </c>
      <c r="G1034" s="10">
        <v>7000</v>
      </c>
      <c r="H1034" s="10"/>
      <c r="I1034" s="10"/>
      <c r="J1034" s="10"/>
      <c r="K1034" s="10">
        <v>7000</v>
      </c>
      <c r="L1034" s="10" t="s">
        <v>1883</v>
      </c>
      <c r="M1034" s="10"/>
    </row>
    <row r="1035" ht="46" customHeight="1" spans="1:13">
      <c r="A1035" s="10">
        <v>977</v>
      </c>
      <c r="B1035" s="14" t="s">
        <v>1884</v>
      </c>
      <c r="C1035" s="10" t="s">
        <v>19</v>
      </c>
      <c r="D1035" s="10" t="s">
        <v>20</v>
      </c>
      <c r="E1035" s="10" t="s">
        <v>144</v>
      </c>
      <c r="F1035" s="14" t="s">
        <v>1885</v>
      </c>
      <c r="G1035" s="10">
        <v>23000</v>
      </c>
      <c r="H1035" s="10"/>
      <c r="I1035" s="10"/>
      <c r="J1035" s="10"/>
      <c r="K1035" s="10">
        <v>23000</v>
      </c>
      <c r="L1035" s="10" t="s">
        <v>1659</v>
      </c>
      <c r="M1035" s="10"/>
    </row>
    <row r="1036" ht="60" customHeight="1" spans="1:13">
      <c r="A1036" s="10">
        <v>978</v>
      </c>
      <c r="B1036" s="14" t="s">
        <v>1886</v>
      </c>
      <c r="C1036" s="10" t="s">
        <v>19</v>
      </c>
      <c r="D1036" s="10" t="s">
        <v>20</v>
      </c>
      <c r="E1036" s="10" t="s">
        <v>21</v>
      </c>
      <c r="F1036" s="14" t="s">
        <v>1887</v>
      </c>
      <c r="G1036" s="10">
        <v>150000</v>
      </c>
      <c r="H1036" s="10"/>
      <c r="I1036" s="10"/>
      <c r="J1036" s="10"/>
      <c r="K1036" s="10">
        <v>150000</v>
      </c>
      <c r="L1036" s="10" t="s">
        <v>1659</v>
      </c>
      <c r="M1036" s="10"/>
    </row>
    <row r="1037" ht="35" customHeight="1" spans="1:13">
      <c r="A1037" s="10">
        <v>979</v>
      </c>
      <c r="B1037" s="14" t="s">
        <v>1888</v>
      </c>
      <c r="C1037" s="10" t="s">
        <v>19</v>
      </c>
      <c r="D1037" s="10" t="s">
        <v>30</v>
      </c>
      <c r="E1037" s="10" t="s">
        <v>21</v>
      </c>
      <c r="F1037" s="14" t="s">
        <v>1889</v>
      </c>
      <c r="G1037" s="10">
        <v>10000</v>
      </c>
      <c r="H1037" s="10"/>
      <c r="I1037" s="10"/>
      <c r="J1037" s="10"/>
      <c r="K1037" s="10">
        <v>10000</v>
      </c>
      <c r="L1037" s="10" t="s">
        <v>1890</v>
      </c>
      <c r="M1037" s="10"/>
    </row>
    <row r="1038" ht="27" customHeight="1" spans="1:13">
      <c r="A1038" s="10">
        <v>980</v>
      </c>
      <c r="B1038" s="14" t="s">
        <v>1891</v>
      </c>
      <c r="C1038" s="10" t="s">
        <v>19</v>
      </c>
      <c r="D1038" s="10" t="s">
        <v>20</v>
      </c>
      <c r="E1038" s="10" t="s">
        <v>128</v>
      </c>
      <c r="F1038" s="14" t="s">
        <v>1892</v>
      </c>
      <c r="G1038" s="10">
        <v>30000</v>
      </c>
      <c r="H1038" s="10"/>
      <c r="I1038" s="10"/>
      <c r="J1038" s="10"/>
      <c r="K1038" s="10">
        <v>30000</v>
      </c>
      <c r="L1038" s="10" t="s">
        <v>1659</v>
      </c>
      <c r="M1038" s="10"/>
    </row>
    <row r="1039" ht="27" customHeight="1" spans="1:13">
      <c r="A1039" s="10">
        <v>981</v>
      </c>
      <c r="B1039" s="14" t="s">
        <v>1893</v>
      </c>
      <c r="C1039" s="10" t="s">
        <v>19</v>
      </c>
      <c r="D1039" s="10" t="s">
        <v>20</v>
      </c>
      <c r="E1039" s="10" t="s">
        <v>21</v>
      </c>
      <c r="F1039" s="14" t="s">
        <v>1894</v>
      </c>
      <c r="G1039" s="10">
        <v>50000</v>
      </c>
      <c r="H1039" s="10"/>
      <c r="I1039" s="10"/>
      <c r="J1039" s="10"/>
      <c r="K1039" s="10">
        <v>50000</v>
      </c>
      <c r="L1039" s="10" t="s">
        <v>1659</v>
      </c>
      <c r="M1039" s="10"/>
    </row>
    <row r="1040" ht="62" customHeight="1" spans="1:13">
      <c r="A1040" s="10">
        <v>982</v>
      </c>
      <c r="B1040" s="14" t="s">
        <v>1895</v>
      </c>
      <c r="C1040" s="10" t="s">
        <v>19</v>
      </c>
      <c r="D1040" s="10" t="s">
        <v>98</v>
      </c>
      <c r="E1040" s="10" t="s">
        <v>21</v>
      </c>
      <c r="F1040" s="14" t="s">
        <v>1896</v>
      </c>
      <c r="G1040" s="10">
        <v>12000</v>
      </c>
      <c r="H1040" s="10"/>
      <c r="I1040" s="10"/>
      <c r="J1040" s="10"/>
      <c r="K1040" s="10">
        <v>12000</v>
      </c>
      <c r="L1040" s="10" t="s">
        <v>1897</v>
      </c>
      <c r="M1040" s="10"/>
    </row>
    <row r="1041" ht="47" customHeight="1" spans="1:13">
      <c r="A1041" s="10">
        <v>983</v>
      </c>
      <c r="B1041" s="14" t="s">
        <v>1898</v>
      </c>
      <c r="C1041" s="10" t="s">
        <v>19</v>
      </c>
      <c r="D1041" s="10" t="s">
        <v>98</v>
      </c>
      <c r="E1041" s="10" t="s">
        <v>21</v>
      </c>
      <c r="F1041" s="14" t="s">
        <v>1899</v>
      </c>
      <c r="G1041" s="10">
        <v>18000</v>
      </c>
      <c r="H1041" s="10"/>
      <c r="I1041" s="10"/>
      <c r="J1041" s="10"/>
      <c r="K1041" s="10">
        <v>18000</v>
      </c>
      <c r="L1041" s="10" t="s">
        <v>1900</v>
      </c>
      <c r="M1041" s="10"/>
    </row>
    <row r="1042" ht="47" customHeight="1" spans="1:13">
      <c r="A1042" s="10">
        <v>984</v>
      </c>
      <c r="B1042" s="14" t="s">
        <v>1901</v>
      </c>
      <c r="C1042" s="10" t="s">
        <v>19</v>
      </c>
      <c r="D1042" s="10" t="s">
        <v>98</v>
      </c>
      <c r="E1042" s="10" t="s">
        <v>21</v>
      </c>
      <c r="F1042" s="14" t="s">
        <v>1902</v>
      </c>
      <c r="G1042" s="10">
        <v>13000</v>
      </c>
      <c r="H1042" s="10"/>
      <c r="I1042" s="10"/>
      <c r="J1042" s="10"/>
      <c r="K1042" s="10">
        <v>13000</v>
      </c>
      <c r="L1042" s="10" t="s">
        <v>1903</v>
      </c>
      <c r="M1042" s="10"/>
    </row>
    <row r="1043" ht="27" customHeight="1" spans="1:13">
      <c r="A1043" s="10">
        <v>985</v>
      </c>
      <c r="B1043" s="14" t="s">
        <v>1904</v>
      </c>
      <c r="C1043" s="10" t="s">
        <v>19</v>
      </c>
      <c r="D1043" s="10" t="s">
        <v>218</v>
      </c>
      <c r="E1043" s="10" t="s">
        <v>21</v>
      </c>
      <c r="F1043" s="14" t="s">
        <v>1905</v>
      </c>
      <c r="G1043" s="10">
        <v>15000</v>
      </c>
      <c r="H1043" s="10"/>
      <c r="I1043" s="10"/>
      <c r="J1043" s="10"/>
      <c r="K1043" s="10">
        <v>15000</v>
      </c>
      <c r="L1043" s="10" t="s">
        <v>1906</v>
      </c>
      <c r="M1043" s="10"/>
    </row>
    <row r="1044" ht="37" customHeight="1" spans="1:13">
      <c r="A1044" s="10">
        <v>986</v>
      </c>
      <c r="B1044" s="14" t="s">
        <v>1907</v>
      </c>
      <c r="C1044" s="10" t="s">
        <v>19</v>
      </c>
      <c r="D1044" s="10" t="s">
        <v>196</v>
      </c>
      <c r="E1044" s="10" t="s">
        <v>21</v>
      </c>
      <c r="F1044" s="14" t="s">
        <v>1908</v>
      </c>
      <c r="G1044" s="10">
        <v>45200</v>
      </c>
      <c r="H1044" s="10"/>
      <c r="I1044" s="10"/>
      <c r="J1044" s="10"/>
      <c r="K1044" s="10">
        <v>45200</v>
      </c>
      <c r="L1044" s="10" t="s">
        <v>1659</v>
      </c>
      <c r="M1044" s="10"/>
    </row>
    <row r="1045" ht="27" customHeight="1" spans="1:13">
      <c r="A1045" s="10">
        <v>987</v>
      </c>
      <c r="B1045" s="14" t="s">
        <v>1909</v>
      </c>
      <c r="C1045" s="10" t="s">
        <v>19</v>
      </c>
      <c r="D1045" s="10" t="s">
        <v>90</v>
      </c>
      <c r="E1045" s="10" t="s">
        <v>21</v>
      </c>
      <c r="F1045" s="14" t="s">
        <v>1910</v>
      </c>
      <c r="G1045" s="10">
        <v>14000</v>
      </c>
      <c r="H1045" s="10"/>
      <c r="I1045" s="10"/>
      <c r="J1045" s="10"/>
      <c r="K1045" s="10">
        <v>14000</v>
      </c>
      <c r="L1045" s="10" t="s">
        <v>1911</v>
      </c>
      <c r="M1045" s="10"/>
    </row>
    <row r="1046" ht="61" customHeight="1" spans="1:13">
      <c r="A1046" s="10">
        <v>988</v>
      </c>
      <c r="B1046" s="14" t="s">
        <v>1912</v>
      </c>
      <c r="C1046" s="10" t="s">
        <v>19</v>
      </c>
      <c r="D1046" s="10" t="s">
        <v>20</v>
      </c>
      <c r="E1046" s="10" t="s">
        <v>21</v>
      </c>
      <c r="F1046" s="14" t="s">
        <v>1913</v>
      </c>
      <c r="G1046" s="10">
        <v>329831</v>
      </c>
      <c r="H1046" s="10"/>
      <c r="I1046" s="10"/>
      <c r="J1046" s="10"/>
      <c r="K1046" s="10">
        <v>329831</v>
      </c>
      <c r="L1046" s="10" t="s">
        <v>1914</v>
      </c>
      <c r="M1046" s="10"/>
    </row>
    <row r="1047" ht="58" customHeight="1" spans="1:13">
      <c r="A1047" s="10">
        <v>989</v>
      </c>
      <c r="B1047" s="14" t="s">
        <v>1915</v>
      </c>
      <c r="C1047" s="10" t="s">
        <v>19</v>
      </c>
      <c r="D1047" s="10" t="s">
        <v>30</v>
      </c>
      <c r="E1047" s="10" t="s">
        <v>128</v>
      </c>
      <c r="F1047" s="14" t="s">
        <v>1916</v>
      </c>
      <c r="G1047" s="10">
        <v>100000</v>
      </c>
      <c r="H1047" s="10"/>
      <c r="I1047" s="10"/>
      <c r="J1047" s="10"/>
      <c r="K1047" s="10">
        <v>100000</v>
      </c>
      <c r="L1047" s="10" t="s">
        <v>1659</v>
      </c>
      <c r="M1047" s="10"/>
    </row>
    <row r="1048" ht="27" customHeight="1" spans="1:13">
      <c r="A1048" s="10">
        <v>990</v>
      </c>
      <c r="B1048" s="14" t="s">
        <v>1917</v>
      </c>
      <c r="C1048" s="10" t="s">
        <v>19</v>
      </c>
      <c r="D1048" s="10" t="s">
        <v>20</v>
      </c>
      <c r="E1048" s="10" t="s">
        <v>21</v>
      </c>
      <c r="F1048" s="14" t="s">
        <v>1918</v>
      </c>
      <c r="G1048" s="10">
        <v>51493</v>
      </c>
      <c r="H1048" s="10"/>
      <c r="I1048" s="10"/>
      <c r="J1048" s="10"/>
      <c r="K1048" s="10">
        <v>51493</v>
      </c>
      <c r="L1048" s="10" t="s">
        <v>1914</v>
      </c>
      <c r="M1048" s="10"/>
    </row>
    <row r="1049" ht="46" customHeight="1" spans="1:13">
      <c r="A1049" s="10">
        <v>991</v>
      </c>
      <c r="B1049" s="14" t="s">
        <v>1919</v>
      </c>
      <c r="C1049" s="10" t="s">
        <v>19</v>
      </c>
      <c r="D1049" s="10" t="s">
        <v>190</v>
      </c>
      <c r="E1049" s="10" t="s">
        <v>21</v>
      </c>
      <c r="F1049" s="14" t="s">
        <v>1920</v>
      </c>
      <c r="G1049" s="10">
        <v>44000</v>
      </c>
      <c r="H1049" s="10"/>
      <c r="I1049" s="10"/>
      <c r="J1049" s="10"/>
      <c r="K1049" s="10">
        <v>44000</v>
      </c>
      <c r="L1049" s="10" t="s">
        <v>1914</v>
      </c>
      <c r="M1049" s="10"/>
    </row>
    <row r="1050" ht="31" customHeight="1" spans="1:13">
      <c r="A1050" s="10">
        <v>992</v>
      </c>
      <c r="B1050" s="14" t="s">
        <v>1921</v>
      </c>
      <c r="C1050" s="10" t="s">
        <v>19</v>
      </c>
      <c r="D1050" s="10" t="s">
        <v>20</v>
      </c>
      <c r="E1050" s="10" t="s">
        <v>128</v>
      </c>
      <c r="F1050" s="14" t="s">
        <v>1922</v>
      </c>
      <c r="G1050" s="10">
        <v>36000</v>
      </c>
      <c r="H1050" s="10"/>
      <c r="I1050" s="10"/>
      <c r="J1050" s="10"/>
      <c r="K1050" s="10">
        <v>36000</v>
      </c>
      <c r="L1050" s="10" t="s">
        <v>1659</v>
      </c>
      <c r="M1050" s="10"/>
    </row>
    <row r="1051" ht="39" customHeight="1" spans="1:13">
      <c r="A1051" s="10">
        <v>993</v>
      </c>
      <c r="B1051" s="14" t="s">
        <v>1923</v>
      </c>
      <c r="C1051" s="10" t="s">
        <v>19</v>
      </c>
      <c r="D1051" s="10" t="s">
        <v>98</v>
      </c>
      <c r="E1051" s="10" t="s">
        <v>21</v>
      </c>
      <c r="F1051" s="14" t="s">
        <v>1924</v>
      </c>
      <c r="G1051" s="10">
        <v>11200</v>
      </c>
      <c r="H1051" s="10"/>
      <c r="I1051" s="10"/>
      <c r="J1051" s="10"/>
      <c r="K1051" s="10">
        <v>11200</v>
      </c>
      <c r="L1051" s="10" t="s">
        <v>1914</v>
      </c>
      <c r="M1051" s="10"/>
    </row>
    <row r="1052" ht="39" customHeight="1" spans="1:13">
      <c r="A1052" s="10">
        <v>994</v>
      </c>
      <c r="B1052" s="14" t="s">
        <v>1925</v>
      </c>
      <c r="C1052" s="10" t="s">
        <v>19</v>
      </c>
      <c r="D1052" s="10" t="s">
        <v>196</v>
      </c>
      <c r="E1052" s="10" t="s">
        <v>128</v>
      </c>
      <c r="F1052" s="14" t="s">
        <v>1926</v>
      </c>
      <c r="G1052" s="10">
        <v>9800</v>
      </c>
      <c r="H1052" s="10"/>
      <c r="I1052" s="10"/>
      <c r="J1052" s="10"/>
      <c r="K1052" s="10">
        <v>9800</v>
      </c>
      <c r="L1052" s="10" t="s">
        <v>1914</v>
      </c>
      <c r="M1052" s="10"/>
    </row>
    <row r="1053" ht="27" customHeight="1" spans="1:13">
      <c r="A1053" s="10">
        <v>995</v>
      </c>
      <c r="B1053" s="14" t="s">
        <v>1927</v>
      </c>
      <c r="C1053" s="10" t="s">
        <v>19</v>
      </c>
      <c r="D1053" s="10" t="s">
        <v>196</v>
      </c>
      <c r="E1053" s="10" t="s">
        <v>21</v>
      </c>
      <c r="F1053" s="14" t="s">
        <v>1928</v>
      </c>
      <c r="G1053" s="10">
        <v>25000</v>
      </c>
      <c r="H1053" s="10"/>
      <c r="I1053" s="10"/>
      <c r="J1053" s="10"/>
      <c r="K1053" s="10">
        <v>25000</v>
      </c>
      <c r="L1053" s="10" t="s">
        <v>1914</v>
      </c>
      <c r="M1053" s="10"/>
    </row>
    <row r="1054" ht="42" customHeight="1" spans="1:13">
      <c r="A1054" s="10">
        <v>996</v>
      </c>
      <c r="B1054" s="14" t="s">
        <v>1929</v>
      </c>
      <c r="C1054" s="10" t="s">
        <v>19</v>
      </c>
      <c r="D1054" s="10" t="s">
        <v>90</v>
      </c>
      <c r="E1054" s="10" t="s">
        <v>21</v>
      </c>
      <c r="F1054" s="14" t="s">
        <v>1930</v>
      </c>
      <c r="G1054" s="10">
        <v>53887</v>
      </c>
      <c r="H1054" s="10"/>
      <c r="I1054" s="10"/>
      <c r="J1054" s="10"/>
      <c r="K1054" s="10">
        <v>53887</v>
      </c>
      <c r="L1054" s="10" t="s">
        <v>1914</v>
      </c>
      <c r="M1054" s="10"/>
    </row>
    <row r="1055" ht="27" customHeight="1" spans="1:13">
      <c r="A1055" s="10">
        <v>997</v>
      </c>
      <c r="B1055" s="14" t="s">
        <v>1931</v>
      </c>
      <c r="C1055" s="10" t="s">
        <v>19</v>
      </c>
      <c r="D1055" s="10" t="s">
        <v>1932</v>
      </c>
      <c r="E1055" s="10" t="s">
        <v>21</v>
      </c>
      <c r="F1055" s="14" t="s">
        <v>1933</v>
      </c>
      <c r="G1055" s="10">
        <v>9100</v>
      </c>
      <c r="H1055" s="10"/>
      <c r="I1055" s="10"/>
      <c r="J1055" s="10"/>
      <c r="K1055" s="10">
        <v>9100</v>
      </c>
      <c r="L1055" s="10" t="s">
        <v>1914</v>
      </c>
      <c r="M1055" s="10"/>
    </row>
    <row r="1056" ht="27" customHeight="1" spans="1:13">
      <c r="A1056" s="10">
        <v>998</v>
      </c>
      <c r="B1056" s="14" t="s">
        <v>1934</v>
      </c>
      <c r="C1056" s="10" t="s">
        <v>19</v>
      </c>
      <c r="D1056" s="10" t="s">
        <v>30</v>
      </c>
      <c r="E1056" s="10" t="s">
        <v>21</v>
      </c>
      <c r="F1056" s="14" t="s">
        <v>1935</v>
      </c>
      <c r="G1056" s="10">
        <v>23000</v>
      </c>
      <c r="H1056" s="10"/>
      <c r="I1056" s="10"/>
      <c r="J1056" s="10"/>
      <c r="K1056" s="10">
        <v>23000</v>
      </c>
      <c r="L1056" s="10" t="s">
        <v>1914</v>
      </c>
      <c r="M1056" s="10"/>
    </row>
    <row r="1057" ht="27" customHeight="1" spans="1:13">
      <c r="A1057" s="10">
        <v>999</v>
      </c>
      <c r="B1057" s="14" t="s">
        <v>1936</v>
      </c>
      <c r="C1057" s="10" t="s">
        <v>19</v>
      </c>
      <c r="D1057" s="10" t="s">
        <v>20</v>
      </c>
      <c r="E1057" s="10" t="s">
        <v>21</v>
      </c>
      <c r="F1057" s="14" t="s">
        <v>1937</v>
      </c>
      <c r="G1057" s="10">
        <v>10000</v>
      </c>
      <c r="H1057" s="10"/>
      <c r="I1057" s="10">
        <v>10000</v>
      </c>
      <c r="J1057" s="10"/>
      <c r="K1057" s="10"/>
      <c r="L1057" s="10" t="s">
        <v>712</v>
      </c>
      <c r="M1057" s="10"/>
    </row>
    <row r="1058" ht="27" customHeight="1" spans="1:13">
      <c r="A1058" s="10">
        <v>1000</v>
      </c>
      <c r="B1058" s="14" t="s">
        <v>1938</v>
      </c>
      <c r="C1058" s="10" t="s">
        <v>19</v>
      </c>
      <c r="D1058" s="10" t="s">
        <v>20</v>
      </c>
      <c r="E1058" s="10" t="s">
        <v>21</v>
      </c>
      <c r="F1058" s="14" t="s">
        <v>1939</v>
      </c>
      <c r="G1058" s="10">
        <v>80000</v>
      </c>
      <c r="H1058" s="10"/>
      <c r="I1058" s="10">
        <v>80000</v>
      </c>
      <c r="J1058" s="10"/>
      <c r="K1058" s="10"/>
      <c r="L1058" s="10" t="s">
        <v>712</v>
      </c>
      <c r="M1058" s="10"/>
    </row>
    <row r="1059" ht="27" customHeight="1" spans="1:13">
      <c r="A1059" s="10">
        <v>1001</v>
      </c>
      <c r="B1059" s="14" t="s">
        <v>1940</v>
      </c>
      <c r="C1059" s="10" t="s">
        <v>19</v>
      </c>
      <c r="D1059" s="10" t="s">
        <v>20</v>
      </c>
      <c r="E1059" s="10" t="s">
        <v>21</v>
      </c>
      <c r="F1059" s="14" t="s">
        <v>1941</v>
      </c>
      <c r="G1059" s="10">
        <v>150000</v>
      </c>
      <c r="H1059" s="10"/>
      <c r="I1059" s="10">
        <v>150000</v>
      </c>
      <c r="J1059" s="10"/>
      <c r="K1059" s="10"/>
      <c r="L1059" s="10" t="s">
        <v>712</v>
      </c>
      <c r="M1059" s="10"/>
    </row>
    <row r="1060" ht="27" customHeight="1" spans="1:13">
      <c r="A1060" s="10">
        <v>1002</v>
      </c>
      <c r="B1060" s="14" t="s">
        <v>1942</v>
      </c>
      <c r="C1060" s="10" t="s">
        <v>19</v>
      </c>
      <c r="D1060" s="10" t="s">
        <v>20</v>
      </c>
      <c r="E1060" s="10" t="s">
        <v>21</v>
      </c>
      <c r="F1060" s="14" t="s">
        <v>1943</v>
      </c>
      <c r="G1060" s="10">
        <v>5000</v>
      </c>
      <c r="H1060" s="10"/>
      <c r="I1060" s="10">
        <v>5000</v>
      </c>
      <c r="J1060" s="10"/>
      <c r="K1060" s="10"/>
      <c r="L1060" s="10" t="s">
        <v>712</v>
      </c>
      <c r="M1060" s="10"/>
    </row>
    <row r="1061" ht="27" customHeight="1" spans="1:13">
      <c r="A1061" s="10">
        <v>1003</v>
      </c>
      <c r="B1061" s="14" t="s">
        <v>1944</v>
      </c>
      <c r="C1061" s="10" t="s">
        <v>19</v>
      </c>
      <c r="D1061" s="10" t="s">
        <v>20</v>
      </c>
      <c r="E1061" s="10" t="s">
        <v>21</v>
      </c>
      <c r="F1061" s="14" t="s">
        <v>1945</v>
      </c>
      <c r="G1061" s="10">
        <v>15000</v>
      </c>
      <c r="H1061" s="10"/>
      <c r="I1061" s="10">
        <v>15000</v>
      </c>
      <c r="J1061" s="10"/>
      <c r="K1061" s="10"/>
      <c r="L1061" s="10" t="s">
        <v>712</v>
      </c>
      <c r="M1061" s="10"/>
    </row>
    <row r="1062" ht="27" customHeight="1" spans="1:13">
      <c r="A1062" s="10">
        <v>1004</v>
      </c>
      <c r="B1062" s="14" t="s">
        <v>1946</v>
      </c>
      <c r="C1062" s="10" t="s">
        <v>19</v>
      </c>
      <c r="D1062" s="10" t="s">
        <v>20</v>
      </c>
      <c r="E1062" s="10" t="s">
        <v>21</v>
      </c>
      <c r="F1062" s="14" t="s">
        <v>1941</v>
      </c>
      <c r="G1062" s="10">
        <v>100000</v>
      </c>
      <c r="H1062" s="10"/>
      <c r="I1062" s="10">
        <v>100000</v>
      </c>
      <c r="J1062" s="10"/>
      <c r="K1062" s="10"/>
      <c r="L1062" s="10" t="s">
        <v>712</v>
      </c>
      <c r="M1062" s="10"/>
    </row>
    <row r="1063" ht="27" customHeight="1" spans="1:13">
      <c r="A1063" s="10">
        <v>1005</v>
      </c>
      <c r="B1063" s="14" t="s">
        <v>1947</v>
      </c>
      <c r="C1063" s="10" t="s">
        <v>19</v>
      </c>
      <c r="D1063" s="10" t="s">
        <v>20</v>
      </c>
      <c r="E1063" s="10" t="s">
        <v>21</v>
      </c>
      <c r="F1063" s="14" t="s">
        <v>1941</v>
      </c>
      <c r="G1063" s="10">
        <v>12000</v>
      </c>
      <c r="H1063" s="10"/>
      <c r="I1063" s="10">
        <v>12000</v>
      </c>
      <c r="J1063" s="10"/>
      <c r="K1063" s="10"/>
      <c r="L1063" s="10" t="s">
        <v>712</v>
      </c>
      <c r="M1063" s="10"/>
    </row>
    <row r="1064" ht="27" customHeight="1" spans="1:13">
      <c r="A1064" s="10">
        <v>1006</v>
      </c>
      <c r="B1064" s="14" t="s">
        <v>1948</v>
      </c>
      <c r="C1064" s="10" t="s">
        <v>19</v>
      </c>
      <c r="D1064" s="10" t="s">
        <v>20</v>
      </c>
      <c r="E1064" s="10" t="s">
        <v>21</v>
      </c>
      <c r="F1064" s="14" t="s">
        <v>1941</v>
      </c>
      <c r="G1064" s="10">
        <v>100000</v>
      </c>
      <c r="H1064" s="10"/>
      <c r="I1064" s="10">
        <v>100000</v>
      </c>
      <c r="J1064" s="10"/>
      <c r="K1064" s="10"/>
      <c r="L1064" s="10" t="s">
        <v>712</v>
      </c>
      <c r="M1064" s="10"/>
    </row>
    <row r="1065" ht="27" customHeight="1" spans="1:13">
      <c r="A1065" s="10">
        <v>1007</v>
      </c>
      <c r="B1065" s="14" t="s">
        <v>1949</v>
      </c>
      <c r="C1065" s="10" t="s">
        <v>19</v>
      </c>
      <c r="D1065" s="10" t="s">
        <v>20</v>
      </c>
      <c r="E1065" s="10" t="s">
        <v>21</v>
      </c>
      <c r="F1065" s="14" t="s">
        <v>1950</v>
      </c>
      <c r="G1065" s="10">
        <v>150000</v>
      </c>
      <c r="H1065" s="10"/>
      <c r="I1065" s="10">
        <v>150000</v>
      </c>
      <c r="J1065" s="10"/>
      <c r="K1065" s="10"/>
      <c r="L1065" s="10" t="s">
        <v>712</v>
      </c>
      <c r="M1065" s="10"/>
    </row>
    <row r="1066" ht="39" customHeight="1" spans="1:13">
      <c r="A1066" s="10">
        <v>1008</v>
      </c>
      <c r="B1066" s="14" t="s">
        <v>1951</v>
      </c>
      <c r="C1066" s="10" t="s">
        <v>62</v>
      </c>
      <c r="D1066" s="10" t="s">
        <v>20</v>
      </c>
      <c r="E1066" s="10" t="s">
        <v>21</v>
      </c>
      <c r="F1066" s="14" t="s">
        <v>1952</v>
      </c>
      <c r="G1066" s="10">
        <v>60000</v>
      </c>
      <c r="H1066" s="10"/>
      <c r="I1066" s="10">
        <v>60000</v>
      </c>
      <c r="J1066" s="10"/>
      <c r="K1066" s="10"/>
      <c r="L1066" s="10" t="s">
        <v>712</v>
      </c>
      <c r="M1066" s="10"/>
    </row>
    <row r="1067" ht="27" customHeight="1" spans="1:13">
      <c r="A1067" s="10">
        <v>1009</v>
      </c>
      <c r="B1067" s="14" t="s">
        <v>1953</v>
      </c>
      <c r="C1067" s="10" t="s">
        <v>19</v>
      </c>
      <c r="D1067" s="10" t="s">
        <v>20</v>
      </c>
      <c r="E1067" s="10" t="s">
        <v>21</v>
      </c>
      <c r="F1067" s="14" t="s">
        <v>1954</v>
      </c>
      <c r="G1067" s="10">
        <v>30000</v>
      </c>
      <c r="H1067" s="10"/>
      <c r="I1067" s="10"/>
      <c r="J1067" s="10">
        <v>30000</v>
      </c>
      <c r="K1067" s="10"/>
      <c r="L1067" s="10" t="s">
        <v>1955</v>
      </c>
      <c r="M1067" s="10"/>
    </row>
    <row r="1068" ht="27" customHeight="1" spans="1:13">
      <c r="A1068" s="10">
        <v>1010</v>
      </c>
      <c r="B1068" s="14" t="s">
        <v>1956</v>
      </c>
      <c r="C1068" s="10" t="s">
        <v>19</v>
      </c>
      <c r="D1068" s="10" t="s">
        <v>20</v>
      </c>
      <c r="E1068" s="10" t="s">
        <v>21</v>
      </c>
      <c r="F1068" s="14" t="s">
        <v>1954</v>
      </c>
      <c r="G1068" s="10">
        <v>50000</v>
      </c>
      <c r="H1068" s="10"/>
      <c r="I1068" s="10"/>
      <c r="J1068" s="10"/>
      <c r="K1068" s="10">
        <v>50000</v>
      </c>
      <c r="L1068" s="10" t="s">
        <v>712</v>
      </c>
      <c r="M1068" s="10"/>
    </row>
    <row r="1069" ht="27" customHeight="1" spans="1:13">
      <c r="A1069" s="10">
        <v>1011</v>
      </c>
      <c r="B1069" s="14" t="s">
        <v>1957</v>
      </c>
      <c r="C1069" s="10" t="s">
        <v>19</v>
      </c>
      <c r="D1069" s="10" t="s">
        <v>20</v>
      </c>
      <c r="E1069" s="10" t="s">
        <v>21</v>
      </c>
      <c r="F1069" s="14" t="s">
        <v>1954</v>
      </c>
      <c r="G1069" s="10">
        <v>10000</v>
      </c>
      <c r="H1069" s="10"/>
      <c r="I1069" s="10"/>
      <c r="J1069" s="10">
        <v>10000</v>
      </c>
      <c r="K1069" s="10"/>
      <c r="L1069" s="10" t="s">
        <v>712</v>
      </c>
      <c r="M1069" s="10"/>
    </row>
    <row r="1070" ht="38" customHeight="1" spans="1:13">
      <c r="A1070" s="10">
        <v>1012</v>
      </c>
      <c r="B1070" s="14" t="s">
        <v>1958</v>
      </c>
      <c r="C1070" s="10" t="s">
        <v>19</v>
      </c>
      <c r="D1070" s="10" t="s">
        <v>20</v>
      </c>
      <c r="E1070" s="10" t="s">
        <v>21</v>
      </c>
      <c r="F1070" s="14" t="s">
        <v>1959</v>
      </c>
      <c r="G1070" s="10">
        <v>14000</v>
      </c>
      <c r="H1070" s="10"/>
      <c r="I1070" s="10"/>
      <c r="J1070" s="10">
        <v>14000</v>
      </c>
      <c r="K1070" s="10"/>
      <c r="L1070" s="10" t="s">
        <v>712</v>
      </c>
      <c r="M1070" s="10"/>
    </row>
    <row r="1071" ht="27" customHeight="1" spans="1:13">
      <c r="A1071" s="10">
        <v>1013</v>
      </c>
      <c r="B1071" s="14" t="s">
        <v>1960</v>
      </c>
      <c r="C1071" s="10" t="s">
        <v>19</v>
      </c>
      <c r="D1071" s="10" t="s">
        <v>20</v>
      </c>
      <c r="E1071" s="10" t="s">
        <v>21</v>
      </c>
      <c r="F1071" s="14" t="s">
        <v>1961</v>
      </c>
      <c r="G1071" s="10">
        <v>50000</v>
      </c>
      <c r="H1071" s="10"/>
      <c r="I1071" s="10"/>
      <c r="J1071" s="10">
        <v>50000</v>
      </c>
      <c r="K1071" s="10"/>
      <c r="L1071" s="10" t="s">
        <v>712</v>
      </c>
      <c r="M1071" s="10"/>
    </row>
    <row r="1072" ht="27" customHeight="1" spans="1:13">
      <c r="A1072" s="10">
        <v>1014</v>
      </c>
      <c r="B1072" s="14" t="s">
        <v>1962</v>
      </c>
      <c r="C1072" s="10" t="s">
        <v>19</v>
      </c>
      <c r="D1072" s="10" t="s">
        <v>1205</v>
      </c>
      <c r="E1072" s="10" t="s">
        <v>21</v>
      </c>
      <c r="F1072" s="14" t="s">
        <v>1963</v>
      </c>
      <c r="G1072" s="10">
        <v>12000</v>
      </c>
      <c r="H1072" s="10"/>
      <c r="I1072" s="10"/>
      <c r="J1072" s="10">
        <v>12000</v>
      </c>
      <c r="K1072" s="10"/>
      <c r="L1072" s="10" t="s">
        <v>1964</v>
      </c>
      <c r="M1072" s="10"/>
    </row>
    <row r="1073" ht="27" customHeight="1" spans="1:13">
      <c r="A1073" s="10">
        <v>1015</v>
      </c>
      <c r="B1073" s="14" t="s">
        <v>1965</v>
      </c>
      <c r="C1073" s="10" t="s">
        <v>19</v>
      </c>
      <c r="D1073" s="10" t="s">
        <v>1205</v>
      </c>
      <c r="E1073" s="10" t="s">
        <v>49</v>
      </c>
      <c r="F1073" s="14" t="s">
        <v>1822</v>
      </c>
      <c r="G1073" s="10">
        <v>5000</v>
      </c>
      <c r="H1073" s="10"/>
      <c r="I1073" s="10"/>
      <c r="J1073" s="10">
        <v>5000</v>
      </c>
      <c r="K1073" s="10"/>
      <c r="L1073" s="10" t="s">
        <v>1964</v>
      </c>
      <c r="M1073" s="10"/>
    </row>
    <row r="1074" ht="37" customHeight="1" spans="1:13">
      <c r="A1074" s="10">
        <v>1016</v>
      </c>
      <c r="B1074" s="14" t="s">
        <v>1966</v>
      </c>
      <c r="C1074" s="10" t="s">
        <v>19</v>
      </c>
      <c r="D1074" s="10" t="s">
        <v>1205</v>
      </c>
      <c r="E1074" s="10" t="s">
        <v>21</v>
      </c>
      <c r="F1074" s="14" t="s">
        <v>1967</v>
      </c>
      <c r="G1074" s="10">
        <v>12000</v>
      </c>
      <c r="H1074" s="10"/>
      <c r="I1074" s="10"/>
      <c r="J1074" s="10">
        <v>12000</v>
      </c>
      <c r="K1074" s="10"/>
      <c r="L1074" s="10" t="s">
        <v>1964</v>
      </c>
      <c r="M1074" s="10"/>
    </row>
    <row r="1075" ht="37" customHeight="1" spans="1:13">
      <c r="A1075" s="10">
        <v>1017</v>
      </c>
      <c r="B1075" s="14" t="s">
        <v>1968</v>
      </c>
      <c r="C1075" s="10" t="s">
        <v>19</v>
      </c>
      <c r="D1075" s="10" t="s">
        <v>218</v>
      </c>
      <c r="E1075" s="10" t="s">
        <v>136</v>
      </c>
      <c r="F1075" s="14" t="s">
        <v>1969</v>
      </c>
      <c r="G1075" s="10">
        <v>10000</v>
      </c>
      <c r="H1075" s="15"/>
      <c r="I1075" s="10"/>
      <c r="J1075" s="10">
        <v>10000</v>
      </c>
      <c r="K1075" s="10"/>
      <c r="L1075" s="10" t="s">
        <v>318</v>
      </c>
      <c r="M1075" s="10"/>
    </row>
    <row r="1076" ht="48" customHeight="1" spans="1:13">
      <c r="A1076" s="10">
        <v>1018</v>
      </c>
      <c r="B1076" s="14" t="s">
        <v>1970</v>
      </c>
      <c r="C1076" s="10" t="s">
        <v>19</v>
      </c>
      <c r="D1076" s="10" t="s">
        <v>218</v>
      </c>
      <c r="E1076" s="10" t="s">
        <v>136</v>
      </c>
      <c r="F1076" s="14" t="s">
        <v>1971</v>
      </c>
      <c r="G1076" s="10">
        <v>20000</v>
      </c>
      <c r="H1076" s="15"/>
      <c r="I1076" s="10"/>
      <c r="J1076" s="10">
        <v>20000</v>
      </c>
      <c r="K1076" s="10"/>
      <c r="L1076" s="10" t="s">
        <v>1972</v>
      </c>
      <c r="M1076" s="10"/>
    </row>
    <row r="1077" ht="27" customHeight="1" spans="1:13">
      <c r="A1077" s="10">
        <v>1019</v>
      </c>
      <c r="B1077" s="14" t="s">
        <v>1973</v>
      </c>
      <c r="C1077" s="10" t="s">
        <v>19</v>
      </c>
      <c r="D1077" s="10" t="s">
        <v>20</v>
      </c>
      <c r="E1077" s="10" t="s">
        <v>144</v>
      </c>
      <c r="F1077" s="14" t="s">
        <v>1974</v>
      </c>
      <c r="G1077" s="10">
        <v>50000</v>
      </c>
      <c r="H1077" s="10">
        <v>0</v>
      </c>
      <c r="I1077" s="10"/>
      <c r="J1077" s="10">
        <v>50000</v>
      </c>
      <c r="K1077" s="10"/>
      <c r="L1077" s="10" t="s">
        <v>331</v>
      </c>
      <c r="M1077" s="10"/>
    </row>
    <row r="1078" ht="50" customHeight="1" spans="1:13">
      <c r="A1078" s="10">
        <v>1020</v>
      </c>
      <c r="B1078" s="14" t="s">
        <v>1975</v>
      </c>
      <c r="C1078" s="10" t="s">
        <v>19</v>
      </c>
      <c r="D1078" s="10" t="s">
        <v>20</v>
      </c>
      <c r="E1078" s="10" t="s">
        <v>128</v>
      </c>
      <c r="F1078" s="14" t="s">
        <v>1976</v>
      </c>
      <c r="G1078" s="10">
        <v>55000</v>
      </c>
      <c r="H1078" s="15"/>
      <c r="I1078" s="10"/>
      <c r="J1078" s="10"/>
      <c r="K1078" s="10">
        <v>55000</v>
      </c>
      <c r="L1078" s="10" t="s">
        <v>284</v>
      </c>
      <c r="M1078" s="10"/>
    </row>
    <row r="1079" ht="78" customHeight="1" spans="1:13">
      <c r="A1079" s="10">
        <v>1021</v>
      </c>
      <c r="B1079" s="14" t="s">
        <v>1977</v>
      </c>
      <c r="C1079" s="10" t="s">
        <v>19</v>
      </c>
      <c r="D1079" s="10" t="s">
        <v>20</v>
      </c>
      <c r="E1079" s="10" t="s">
        <v>128</v>
      </c>
      <c r="F1079" s="14" t="s">
        <v>1978</v>
      </c>
      <c r="G1079" s="10">
        <v>60000</v>
      </c>
      <c r="H1079" s="15"/>
      <c r="I1079" s="10"/>
      <c r="J1079" s="10"/>
      <c r="K1079" s="10">
        <v>60000</v>
      </c>
      <c r="L1079" s="10" t="s">
        <v>284</v>
      </c>
      <c r="M1079" s="10"/>
    </row>
    <row r="1080" ht="27" customHeight="1" spans="1:13">
      <c r="A1080" s="10">
        <v>1022</v>
      </c>
      <c r="B1080" s="14" t="s">
        <v>1979</v>
      </c>
      <c r="C1080" s="10" t="s">
        <v>19</v>
      </c>
      <c r="D1080" s="10" t="s">
        <v>20</v>
      </c>
      <c r="E1080" s="10" t="s">
        <v>128</v>
      </c>
      <c r="F1080" s="14" t="s">
        <v>1980</v>
      </c>
      <c r="G1080" s="10">
        <v>100000</v>
      </c>
      <c r="H1080" s="15"/>
      <c r="I1080" s="10"/>
      <c r="J1080" s="10"/>
      <c r="K1080" s="10">
        <v>100000</v>
      </c>
      <c r="L1080" s="10" t="s">
        <v>284</v>
      </c>
      <c r="M1080" s="10"/>
    </row>
    <row r="1081" ht="27" customHeight="1" spans="1:13">
      <c r="A1081" s="10">
        <v>1023</v>
      </c>
      <c r="B1081" s="14" t="s">
        <v>1981</v>
      </c>
      <c r="C1081" s="10" t="s">
        <v>19</v>
      </c>
      <c r="D1081" s="10" t="s">
        <v>20</v>
      </c>
      <c r="E1081" s="10" t="s">
        <v>132</v>
      </c>
      <c r="F1081" s="14" t="s">
        <v>1982</v>
      </c>
      <c r="G1081" s="10">
        <v>5000</v>
      </c>
      <c r="H1081" s="15"/>
      <c r="I1081" s="10"/>
      <c r="J1081" s="10"/>
      <c r="K1081" s="10">
        <v>5000</v>
      </c>
      <c r="L1081" s="10" t="s">
        <v>337</v>
      </c>
      <c r="M1081" s="10"/>
    </row>
    <row r="1082" ht="27" customHeight="1" spans="1:13">
      <c r="A1082" s="10">
        <v>1024</v>
      </c>
      <c r="B1082" s="14" t="s">
        <v>1983</v>
      </c>
      <c r="C1082" s="10" t="s">
        <v>19</v>
      </c>
      <c r="D1082" s="10" t="s">
        <v>20</v>
      </c>
      <c r="E1082" s="10" t="s">
        <v>21</v>
      </c>
      <c r="F1082" s="14" t="s">
        <v>1984</v>
      </c>
      <c r="G1082" s="10">
        <v>30000</v>
      </c>
      <c r="H1082" s="15"/>
      <c r="I1082" s="10"/>
      <c r="J1082" s="10">
        <v>30000</v>
      </c>
      <c r="K1082" s="10"/>
      <c r="L1082" s="10" t="s">
        <v>342</v>
      </c>
      <c r="M1082" s="10"/>
    </row>
    <row r="1083" ht="27" customHeight="1" spans="1:13">
      <c r="A1083" s="10">
        <v>1025</v>
      </c>
      <c r="B1083" s="14" t="s">
        <v>1985</v>
      </c>
      <c r="C1083" s="10" t="s">
        <v>19</v>
      </c>
      <c r="D1083" s="10" t="s">
        <v>20</v>
      </c>
      <c r="E1083" s="10" t="s">
        <v>21</v>
      </c>
      <c r="F1083" s="14" t="s">
        <v>1986</v>
      </c>
      <c r="G1083" s="10">
        <v>48000</v>
      </c>
      <c r="H1083" s="15"/>
      <c r="I1083" s="10"/>
      <c r="J1083" s="10">
        <v>48000</v>
      </c>
      <c r="K1083" s="10"/>
      <c r="L1083" s="10" t="s">
        <v>342</v>
      </c>
      <c r="M1083" s="10"/>
    </row>
    <row r="1084" ht="27" customHeight="1" spans="1:13">
      <c r="A1084" s="10">
        <v>1026</v>
      </c>
      <c r="B1084" s="14" t="s">
        <v>1987</v>
      </c>
      <c r="C1084" s="10" t="s">
        <v>19</v>
      </c>
      <c r="D1084" s="10" t="s">
        <v>20</v>
      </c>
      <c r="E1084" s="10" t="s">
        <v>21</v>
      </c>
      <c r="F1084" s="14" t="s">
        <v>1988</v>
      </c>
      <c r="G1084" s="10">
        <v>30000</v>
      </c>
      <c r="H1084" s="15"/>
      <c r="I1084" s="10"/>
      <c r="J1084" s="10">
        <v>30000</v>
      </c>
      <c r="K1084" s="10"/>
      <c r="L1084" s="10" t="s">
        <v>342</v>
      </c>
      <c r="M1084" s="10"/>
    </row>
    <row r="1085" ht="27" customHeight="1" spans="1:13">
      <c r="A1085" s="10">
        <v>1027</v>
      </c>
      <c r="B1085" s="14" t="s">
        <v>1989</v>
      </c>
      <c r="C1085" s="10" t="s">
        <v>19</v>
      </c>
      <c r="D1085" s="10" t="s">
        <v>20</v>
      </c>
      <c r="E1085" s="10" t="s">
        <v>21</v>
      </c>
      <c r="F1085" s="14" t="s">
        <v>1990</v>
      </c>
      <c r="G1085" s="10">
        <v>12000</v>
      </c>
      <c r="H1085" s="15"/>
      <c r="I1085" s="10"/>
      <c r="J1085" s="10">
        <v>12000</v>
      </c>
      <c r="K1085" s="10"/>
      <c r="L1085" s="10" t="s">
        <v>342</v>
      </c>
      <c r="M1085" s="10"/>
    </row>
    <row r="1086" ht="27" customHeight="1" spans="1:13">
      <c r="A1086" s="10">
        <v>1028</v>
      </c>
      <c r="B1086" s="14" t="s">
        <v>1991</v>
      </c>
      <c r="C1086" s="10" t="s">
        <v>19</v>
      </c>
      <c r="D1086" s="10" t="s">
        <v>20</v>
      </c>
      <c r="E1086" s="10" t="s">
        <v>21</v>
      </c>
      <c r="F1086" s="14" t="s">
        <v>1992</v>
      </c>
      <c r="G1086" s="10">
        <v>12000</v>
      </c>
      <c r="H1086" s="15"/>
      <c r="I1086" s="10"/>
      <c r="J1086" s="10">
        <v>12000</v>
      </c>
      <c r="K1086" s="10"/>
      <c r="L1086" s="10" t="s">
        <v>342</v>
      </c>
      <c r="M1086" s="10"/>
    </row>
    <row r="1087" ht="27" customHeight="1" spans="1:13">
      <c r="A1087" s="10">
        <v>1029</v>
      </c>
      <c r="B1087" s="14" t="s">
        <v>1993</v>
      </c>
      <c r="C1087" s="10" t="s">
        <v>19</v>
      </c>
      <c r="D1087" s="10" t="s">
        <v>20</v>
      </c>
      <c r="E1087" s="10" t="s">
        <v>21</v>
      </c>
      <c r="F1087" s="14" t="s">
        <v>1994</v>
      </c>
      <c r="G1087" s="10">
        <v>18000</v>
      </c>
      <c r="H1087" s="15"/>
      <c r="I1087" s="10"/>
      <c r="J1087" s="10">
        <v>18000</v>
      </c>
      <c r="K1087" s="10"/>
      <c r="L1087" s="10" t="s">
        <v>342</v>
      </c>
      <c r="M1087" s="10"/>
    </row>
    <row r="1088" ht="27" customHeight="1" spans="1:13">
      <c r="A1088" s="10">
        <v>1030</v>
      </c>
      <c r="B1088" s="14" t="s">
        <v>1995</v>
      </c>
      <c r="C1088" s="10" t="s">
        <v>19</v>
      </c>
      <c r="D1088" s="10" t="s">
        <v>20</v>
      </c>
      <c r="E1088" s="10" t="s">
        <v>21</v>
      </c>
      <c r="F1088" s="14" t="s">
        <v>1996</v>
      </c>
      <c r="G1088" s="10">
        <v>50</v>
      </c>
      <c r="H1088" s="10">
        <v>50</v>
      </c>
      <c r="I1088" s="10"/>
      <c r="J1088" s="10"/>
      <c r="K1088" s="10"/>
      <c r="L1088" s="10" t="s">
        <v>342</v>
      </c>
      <c r="M1088" s="10"/>
    </row>
    <row r="1089" ht="27" customHeight="1" spans="1:13">
      <c r="A1089" s="10">
        <v>1031</v>
      </c>
      <c r="B1089" s="14" t="s">
        <v>1997</v>
      </c>
      <c r="C1089" s="10" t="s">
        <v>19</v>
      </c>
      <c r="D1089" s="10" t="s">
        <v>20</v>
      </c>
      <c r="E1089" s="10" t="s">
        <v>21</v>
      </c>
      <c r="F1089" s="14" t="s">
        <v>1998</v>
      </c>
      <c r="G1089" s="10">
        <v>20</v>
      </c>
      <c r="H1089" s="10">
        <v>20</v>
      </c>
      <c r="I1089" s="10"/>
      <c r="J1089" s="10"/>
      <c r="K1089" s="10"/>
      <c r="L1089" s="10" t="s">
        <v>342</v>
      </c>
      <c r="M1089" s="10"/>
    </row>
    <row r="1090" ht="27" customHeight="1" spans="1:13">
      <c r="A1090" s="10">
        <v>1032</v>
      </c>
      <c r="B1090" s="14" t="s">
        <v>1999</v>
      </c>
      <c r="C1090" s="10" t="s">
        <v>19</v>
      </c>
      <c r="D1090" s="10" t="s">
        <v>20</v>
      </c>
      <c r="E1090" s="10" t="s">
        <v>21</v>
      </c>
      <c r="F1090" s="14" t="s">
        <v>2000</v>
      </c>
      <c r="G1090" s="10">
        <v>120</v>
      </c>
      <c r="H1090" s="10">
        <v>120</v>
      </c>
      <c r="I1090" s="10"/>
      <c r="J1090" s="10"/>
      <c r="K1090" s="10"/>
      <c r="L1090" s="10" t="s">
        <v>342</v>
      </c>
      <c r="M1090" s="10"/>
    </row>
    <row r="1091" ht="27" customHeight="1" spans="1:13">
      <c r="A1091" s="10">
        <v>1033</v>
      </c>
      <c r="B1091" s="14" t="s">
        <v>2001</v>
      </c>
      <c r="C1091" s="10" t="s">
        <v>19</v>
      </c>
      <c r="D1091" s="10" t="s">
        <v>20</v>
      </c>
      <c r="E1091" s="10" t="s">
        <v>21</v>
      </c>
      <c r="F1091" s="14" t="s">
        <v>2002</v>
      </c>
      <c r="G1091" s="10">
        <v>1000</v>
      </c>
      <c r="H1091" s="15"/>
      <c r="I1091" s="10"/>
      <c r="J1091" s="10">
        <v>1000</v>
      </c>
      <c r="K1091" s="10"/>
      <c r="L1091" s="10" t="s">
        <v>342</v>
      </c>
      <c r="M1091" s="10"/>
    </row>
    <row r="1092" ht="27" customHeight="1" spans="1:13">
      <c r="A1092" s="10">
        <v>1034</v>
      </c>
      <c r="B1092" s="14" t="s">
        <v>2003</v>
      </c>
      <c r="C1092" s="10" t="s">
        <v>19</v>
      </c>
      <c r="D1092" s="10" t="s">
        <v>20</v>
      </c>
      <c r="E1092" s="10" t="s">
        <v>21</v>
      </c>
      <c r="F1092" s="14" t="s">
        <v>2004</v>
      </c>
      <c r="G1092" s="10">
        <v>30000</v>
      </c>
      <c r="H1092" s="15"/>
      <c r="I1092" s="10"/>
      <c r="J1092" s="10">
        <v>30000</v>
      </c>
      <c r="K1092" s="10"/>
      <c r="L1092" s="10" t="s">
        <v>342</v>
      </c>
      <c r="M1092" s="10"/>
    </row>
    <row r="1093" ht="27" customHeight="1" spans="1:13">
      <c r="A1093" s="10">
        <v>1035</v>
      </c>
      <c r="B1093" s="14" t="s">
        <v>2005</v>
      </c>
      <c r="C1093" s="10" t="s">
        <v>19</v>
      </c>
      <c r="D1093" s="10" t="s">
        <v>20</v>
      </c>
      <c r="E1093" s="10" t="s">
        <v>21</v>
      </c>
      <c r="F1093" s="14" t="s">
        <v>2006</v>
      </c>
      <c r="G1093" s="10">
        <v>600</v>
      </c>
      <c r="H1093" s="15"/>
      <c r="I1093" s="10"/>
      <c r="J1093" s="10">
        <v>600</v>
      </c>
      <c r="K1093" s="10"/>
      <c r="L1093" s="10" t="s">
        <v>342</v>
      </c>
      <c r="M1093" s="10"/>
    </row>
    <row r="1094" ht="27" customHeight="1" spans="1:13">
      <c r="A1094" s="10">
        <v>1036</v>
      </c>
      <c r="B1094" s="14" t="s">
        <v>2007</v>
      </c>
      <c r="C1094" s="10" t="s">
        <v>19</v>
      </c>
      <c r="D1094" s="10" t="s">
        <v>20</v>
      </c>
      <c r="E1094" s="10" t="s">
        <v>124</v>
      </c>
      <c r="F1094" s="14" t="s">
        <v>2008</v>
      </c>
      <c r="G1094" s="10">
        <v>40000</v>
      </c>
      <c r="H1094" s="15"/>
      <c r="I1094" s="10"/>
      <c r="J1094" s="10">
        <v>40000</v>
      </c>
      <c r="K1094" s="10"/>
      <c r="L1094" s="10" t="s">
        <v>483</v>
      </c>
      <c r="M1094" s="10"/>
    </row>
    <row r="1095" ht="40" customHeight="1" spans="1:13">
      <c r="A1095" s="10">
        <v>1037</v>
      </c>
      <c r="B1095" s="14" t="s">
        <v>2009</v>
      </c>
      <c r="C1095" s="10" t="s">
        <v>19</v>
      </c>
      <c r="D1095" s="10" t="s">
        <v>20</v>
      </c>
      <c r="E1095" s="10" t="s">
        <v>124</v>
      </c>
      <c r="F1095" s="14" t="s">
        <v>2010</v>
      </c>
      <c r="G1095" s="19">
        <v>5000</v>
      </c>
      <c r="H1095" s="15"/>
      <c r="I1095" s="10"/>
      <c r="J1095" s="19">
        <v>5000</v>
      </c>
      <c r="K1095" s="10"/>
      <c r="L1095" s="10" t="s">
        <v>483</v>
      </c>
      <c r="M1095" s="10"/>
    </row>
    <row r="1096" spans="1:13">
      <c r="A1096" s="10"/>
      <c r="B1096" s="14" t="s">
        <v>2011</v>
      </c>
      <c r="C1096" s="10"/>
      <c r="D1096" s="10"/>
      <c r="E1096" s="10"/>
      <c r="F1096" s="14"/>
      <c r="G1096" s="10">
        <f t="shared" ref="G1096:K1096" si="29">SUM(G1097:G1138)</f>
        <v>527270</v>
      </c>
      <c r="H1096" s="10">
        <f t="shared" si="29"/>
        <v>600</v>
      </c>
      <c r="I1096" s="10">
        <f t="shared" si="29"/>
        <v>0</v>
      </c>
      <c r="J1096" s="10">
        <f t="shared" si="29"/>
        <v>156970</v>
      </c>
      <c r="K1096" s="10">
        <f t="shared" si="29"/>
        <v>369700</v>
      </c>
      <c r="L1096" s="10"/>
      <c r="M1096" s="10"/>
    </row>
    <row r="1097" ht="37" customHeight="1" spans="1:13">
      <c r="A1097" s="10">
        <v>1038</v>
      </c>
      <c r="B1097" s="14" t="s">
        <v>2012</v>
      </c>
      <c r="C1097" s="10" t="s">
        <v>19</v>
      </c>
      <c r="D1097" s="10" t="s">
        <v>20</v>
      </c>
      <c r="E1097" s="10" t="s">
        <v>21</v>
      </c>
      <c r="F1097" s="14" t="s">
        <v>2013</v>
      </c>
      <c r="G1097" s="10">
        <v>60000</v>
      </c>
      <c r="H1097" s="10"/>
      <c r="I1097" s="10"/>
      <c r="J1097" s="10"/>
      <c r="K1097" s="10">
        <v>60000</v>
      </c>
      <c r="L1097" s="10" t="s">
        <v>1659</v>
      </c>
      <c r="M1097" s="10"/>
    </row>
    <row r="1098" ht="39" customHeight="1" spans="1:13">
      <c r="A1098" s="10">
        <v>1039</v>
      </c>
      <c r="B1098" s="14" t="s">
        <v>2014</v>
      </c>
      <c r="C1098" s="10" t="s">
        <v>19</v>
      </c>
      <c r="D1098" s="10" t="s">
        <v>1205</v>
      </c>
      <c r="E1098" s="10" t="s">
        <v>21</v>
      </c>
      <c r="F1098" s="14" t="s">
        <v>2015</v>
      </c>
      <c r="G1098" s="10">
        <v>1600</v>
      </c>
      <c r="H1098" s="10"/>
      <c r="I1098" s="10"/>
      <c r="J1098" s="10"/>
      <c r="K1098" s="10">
        <v>1600</v>
      </c>
      <c r="L1098" s="10" t="s">
        <v>2016</v>
      </c>
      <c r="M1098" s="10"/>
    </row>
    <row r="1099" ht="40" customHeight="1" spans="1:13">
      <c r="A1099" s="10">
        <v>1040</v>
      </c>
      <c r="B1099" s="14" t="s">
        <v>2017</v>
      </c>
      <c r="C1099" s="10" t="s">
        <v>19</v>
      </c>
      <c r="D1099" s="10" t="s">
        <v>30</v>
      </c>
      <c r="E1099" s="10" t="s">
        <v>21</v>
      </c>
      <c r="F1099" s="14" t="s">
        <v>2018</v>
      </c>
      <c r="G1099" s="10">
        <v>2000</v>
      </c>
      <c r="H1099" s="10"/>
      <c r="I1099" s="10"/>
      <c r="J1099" s="10"/>
      <c r="K1099" s="10">
        <v>2000</v>
      </c>
      <c r="L1099" s="10" t="s">
        <v>1659</v>
      </c>
      <c r="M1099" s="10"/>
    </row>
    <row r="1100" ht="41" customHeight="1" spans="1:13">
      <c r="A1100" s="10">
        <v>1041</v>
      </c>
      <c r="B1100" s="14" t="s">
        <v>2019</v>
      </c>
      <c r="C1100" s="10" t="s">
        <v>19</v>
      </c>
      <c r="D1100" s="10" t="s">
        <v>20</v>
      </c>
      <c r="E1100" s="10" t="s">
        <v>21</v>
      </c>
      <c r="F1100" s="14" t="s">
        <v>2020</v>
      </c>
      <c r="G1100" s="10">
        <v>1000</v>
      </c>
      <c r="H1100" s="10"/>
      <c r="I1100" s="10"/>
      <c r="J1100" s="10"/>
      <c r="K1100" s="10">
        <v>1000</v>
      </c>
      <c r="L1100" s="10" t="s">
        <v>1659</v>
      </c>
      <c r="M1100" s="10"/>
    </row>
    <row r="1101" ht="65" customHeight="1" spans="1:13">
      <c r="A1101" s="10">
        <v>1042</v>
      </c>
      <c r="B1101" s="14" t="s">
        <v>2021</v>
      </c>
      <c r="C1101" s="10" t="s">
        <v>19</v>
      </c>
      <c r="D1101" s="10" t="s">
        <v>20</v>
      </c>
      <c r="E1101" s="10" t="s">
        <v>21</v>
      </c>
      <c r="F1101" s="14" t="s">
        <v>2022</v>
      </c>
      <c r="G1101" s="10">
        <v>5000</v>
      </c>
      <c r="H1101" s="10"/>
      <c r="I1101" s="10"/>
      <c r="J1101" s="10"/>
      <c r="K1101" s="10">
        <v>5000</v>
      </c>
      <c r="L1101" s="10" t="s">
        <v>1659</v>
      </c>
      <c r="M1101" s="10"/>
    </row>
    <row r="1102" ht="61" customHeight="1" spans="1:13">
      <c r="A1102" s="10">
        <v>1043</v>
      </c>
      <c r="B1102" s="14" t="s">
        <v>2023</v>
      </c>
      <c r="C1102" s="10" t="s">
        <v>19</v>
      </c>
      <c r="D1102" s="10" t="s">
        <v>20</v>
      </c>
      <c r="E1102" s="10" t="s">
        <v>21</v>
      </c>
      <c r="F1102" s="14" t="s">
        <v>2024</v>
      </c>
      <c r="G1102" s="10">
        <v>5000</v>
      </c>
      <c r="H1102" s="10"/>
      <c r="I1102" s="10"/>
      <c r="J1102" s="10"/>
      <c r="K1102" s="10">
        <v>5000</v>
      </c>
      <c r="L1102" s="10" t="s">
        <v>1659</v>
      </c>
      <c r="M1102" s="10"/>
    </row>
    <row r="1103" ht="41" customHeight="1" spans="1:13">
      <c r="A1103" s="10">
        <v>1044</v>
      </c>
      <c r="B1103" s="14" t="s">
        <v>2025</v>
      </c>
      <c r="C1103" s="10" t="s">
        <v>19</v>
      </c>
      <c r="D1103" s="10" t="s">
        <v>20</v>
      </c>
      <c r="E1103" s="10" t="s">
        <v>49</v>
      </c>
      <c r="F1103" s="14" t="s">
        <v>2026</v>
      </c>
      <c r="G1103" s="10">
        <v>30000</v>
      </c>
      <c r="H1103" s="10"/>
      <c r="I1103" s="10"/>
      <c r="J1103" s="10"/>
      <c r="K1103" s="10">
        <v>30000</v>
      </c>
      <c r="L1103" s="10" t="s">
        <v>2027</v>
      </c>
      <c r="M1103" s="10"/>
    </row>
    <row r="1104" ht="52.5" spans="1:13">
      <c r="A1104" s="10">
        <v>1045</v>
      </c>
      <c r="B1104" s="14" t="s">
        <v>2028</v>
      </c>
      <c r="C1104" s="10" t="s">
        <v>19</v>
      </c>
      <c r="D1104" s="10" t="s">
        <v>20</v>
      </c>
      <c r="E1104" s="10" t="s">
        <v>49</v>
      </c>
      <c r="F1104" s="14" t="s">
        <v>2029</v>
      </c>
      <c r="G1104" s="10">
        <v>10000</v>
      </c>
      <c r="H1104" s="10"/>
      <c r="I1104" s="10"/>
      <c r="J1104" s="10"/>
      <c r="K1104" s="10">
        <v>10000</v>
      </c>
      <c r="L1104" s="10" t="s">
        <v>2030</v>
      </c>
      <c r="M1104" s="10"/>
    </row>
    <row r="1105" ht="26" customHeight="1" spans="1:13">
      <c r="A1105" s="10">
        <v>1046</v>
      </c>
      <c r="B1105" s="14" t="s">
        <v>2031</v>
      </c>
      <c r="C1105" s="10" t="s">
        <v>19</v>
      </c>
      <c r="D1105" s="10" t="s">
        <v>20</v>
      </c>
      <c r="E1105" s="10" t="s">
        <v>49</v>
      </c>
      <c r="F1105" s="14" t="s">
        <v>2032</v>
      </c>
      <c r="G1105" s="10">
        <v>6000</v>
      </c>
      <c r="H1105" s="10"/>
      <c r="I1105" s="10"/>
      <c r="J1105" s="10"/>
      <c r="K1105" s="10">
        <v>6000</v>
      </c>
      <c r="L1105" s="10" t="s">
        <v>2033</v>
      </c>
      <c r="M1105" s="10"/>
    </row>
    <row r="1106" ht="52.5" spans="1:13">
      <c r="A1106" s="10">
        <v>1047</v>
      </c>
      <c r="B1106" s="14" t="s">
        <v>2034</v>
      </c>
      <c r="C1106" s="10" t="s">
        <v>19</v>
      </c>
      <c r="D1106" s="10" t="s">
        <v>20</v>
      </c>
      <c r="E1106" s="10" t="s">
        <v>49</v>
      </c>
      <c r="F1106" s="14" t="s">
        <v>2035</v>
      </c>
      <c r="G1106" s="10">
        <v>3000</v>
      </c>
      <c r="H1106" s="10"/>
      <c r="I1106" s="10"/>
      <c r="J1106" s="10"/>
      <c r="K1106" s="10">
        <v>3000</v>
      </c>
      <c r="L1106" s="10" t="s">
        <v>2030</v>
      </c>
      <c r="M1106" s="10"/>
    </row>
    <row r="1107" ht="27" customHeight="1" spans="1:13">
      <c r="A1107" s="10">
        <v>1048</v>
      </c>
      <c r="B1107" s="14" t="s">
        <v>2036</v>
      </c>
      <c r="C1107" s="10" t="s">
        <v>19</v>
      </c>
      <c r="D1107" s="10" t="s">
        <v>20</v>
      </c>
      <c r="E1107" s="10" t="s">
        <v>21</v>
      </c>
      <c r="F1107" s="14" t="s">
        <v>2037</v>
      </c>
      <c r="G1107" s="10">
        <v>20000</v>
      </c>
      <c r="H1107" s="10"/>
      <c r="I1107" s="10"/>
      <c r="J1107" s="10"/>
      <c r="K1107" s="10">
        <v>20000</v>
      </c>
      <c r="L1107" s="10" t="s">
        <v>1659</v>
      </c>
      <c r="M1107" s="10"/>
    </row>
    <row r="1108" ht="27" customHeight="1" spans="1:13">
      <c r="A1108" s="10">
        <v>1049</v>
      </c>
      <c r="B1108" s="14" t="s">
        <v>2038</v>
      </c>
      <c r="C1108" s="10" t="s">
        <v>19</v>
      </c>
      <c r="D1108" s="10" t="s">
        <v>20</v>
      </c>
      <c r="E1108" s="10" t="s">
        <v>21</v>
      </c>
      <c r="F1108" s="14" t="s">
        <v>2039</v>
      </c>
      <c r="G1108" s="10">
        <v>200000</v>
      </c>
      <c r="H1108" s="10"/>
      <c r="I1108" s="10"/>
      <c r="J1108" s="10"/>
      <c r="K1108" s="10">
        <v>200000</v>
      </c>
      <c r="L1108" s="10" t="s">
        <v>1659</v>
      </c>
      <c r="M1108" s="10"/>
    </row>
    <row r="1109" ht="37" customHeight="1" spans="1:13">
      <c r="A1109" s="10">
        <v>1050</v>
      </c>
      <c r="B1109" s="14" t="s">
        <v>2040</v>
      </c>
      <c r="C1109" s="10" t="s">
        <v>19</v>
      </c>
      <c r="D1109" s="10" t="s">
        <v>30</v>
      </c>
      <c r="E1109" s="10" t="s">
        <v>2041</v>
      </c>
      <c r="F1109" s="14" t="s">
        <v>2042</v>
      </c>
      <c r="G1109" s="10">
        <v>20000</v>
      </c>
      <c r="H1109" s="10"/>
      <c r="I1109" s="10"/>
      <c r="J1109" s="10"/>
      <c r="K1109" s="10">
        <v>20000</v>
      </c>
      <c r="L1109" s="10" t="s">
        <v>342</v>
      </c>
      <c r="M1109" s="10"/>
    </row>
    <row r="1110" ht="37" customHeight="1" spans="1:13">
      <c r="A1110" s="10">
        <v>1051</v>
      </c>
      <c r="B1110" s="14" t="s">
        <v>2043</v>
      </c>
      <c r="C1110" s="10" t="s">
        <v>19</v>
      </c>
      <c r="D1110" s="10" t="s">
        <v>98</v>
      </c>
      <c r="E1110" s="10" t="s">
        <v>21</v>
      </c>
      <c r="F1110" s="14" t="s">
        <v>2044</v>
      </c>
      <c r="G1110" s="10">
        <v>5600</v>
      </c>
      <c r="H1110" s="10"/>
      <c r="I1110" s="10"/>
      <c r="J1110" s="10"/>
      <c r="K1110" s="10">
        <v>5600</v>
      </c>
      <c r="L1110" s="10" t="s">
        <v>2045</v>
      </c>
      <c r="M1110" s="10"/>
    </row>
    <row r="1111" ht="27" customHeight="1" spans="1:13">
      <c r="A1111" s="10">
        <v>1052</v>
      </c>
      <c r="B1111" s="14" t="s">
        <v>2046</v>
      </c>
      <c r="C1111" s="10" t="s">
        <v>19</v>
      </c>
      <c r="D1111" s="10" t="s">
        <v>1205</v>
      </c>
      <c r="E1111" s="10" t="s">
        <v>21</v>
      </c>
      <c r="F1111" s="14" t="s">
        <v>2047</v>
      </c>
      <c r="G1111" s="10">
        <v>5000</v>
      </c>
      <c r="H1111" s="10"/>
      <c r="I1111" s="10"/>
      <c r="J1111" s="10">
        <v>5000</v>
      </c>
      <c r="K1111" s="10"/>
      <c r="L1111" s="10" t="s">
        <v>1964</v>
      </c>
      <c r="M1111" s="10"/>
    </row>
    <row r="1112" ht="37" customHeight="1" spans="1:13">
      <c r="A1112" s="10">
        <v>1053</v>
      </c>
      <c r="B1112" s="14" t="s">
        <v>2048</v>
      </c>
      <c r="C1112" s="10" t="s">
        <v>19</v>
      </c>
      <c r="D1112" s="10" t="s">
        <v>1205</v>
      </c>
      <c r="E1112" s="10" t="s">
        <v>21</v>
      </c>
      <c r="F1112" s="14" t="s">
        <v>2049</v>
      </c>
      <c r="G1112" s="10">
        <v>6000</v>
      </c>
      <c r="H1112" s="10"/>
      <c r="I1112" s="10"/>
      <c r="J1112" s="10">
        <v>6000</v>
      </c>
      <c r="K1112" s="10"/>
      <c r="L1112" s="10" t="s">
        <v>1964</v>
      </c>
      <c r="M1112" s="10"/>
    </row>
    <row r="1113" ht="37" customHeight="1" spans="1:13">
      <c r="A1113" s="10">
        <v>1054</v>
      </c>
      <c r="B1113" s="14" t="s">
        <v>2050</v>
      </c>
      <c r="C1113" s="10" t="s">
        <v>19</v>
      </c>
      <c r="D1113" s="10" t="s">
        <v>1205</v>
      </c>
      <c r="E1113" s="10" t="s">
        <v>21</v>
      </c>
      <c r="F1113" s="14" t="s">
        <v>2051</v>
      </c>
      <c r="G1113" s="10">
        <v>11000</v>
      </c>
      <c r="H1113" s="10"/>
      <c r="I1113" s="10"/>
      <c r="J1113" s="10">
        <v>11000</v>
      </c>
      <c r="K1113" s="10"/>
      <c r="L1113" s="10" t="s">
        <v>1964</v>
      </c>
      <c r="M1113" s="10"/>
    </row>
    <row r="1114" ht="27" customHeight="1" spans="1:13">
      <c r="A1114" s="10">
        <v>1055</v>
      </c>
      <c r="B1114" s="14" t="s">
        <v>2052</v>
      </c>
      <c r="C1114" s="10" t="s">
        <v>62</v>
      </c>
      <c r="D1114" s="10" t="s">
        <v>218</v>
      </c>
      <c r="E1114" s="10" t="s">
        <v>49</v>
      </c>
      <c r="F1114" s="14" t="s">
        <v>2053</v>
      </c>
      <c r="G1114" s="10">
        <v>600</v>
      </c>
      <c r="H1114" s="10">
        <v>600</v>
      </c>
      <c r="I1114" s="10"/>
      <c r="J1114" s="10"/>
      <c r="K1114" s="10"/>
      <c r="L1114" s="10" t="s">
        <v>1964</v>
      </c>
      <c r="M1114" s="10"/>
    </row>
    <row r="1115" ht="37" customHeight="1" spans="1:13">
      <c r="A1115" s="10">
        <v>1056</v>
      </c>
      <c r="B1115" s="14" t="s">
        <v>2054</v>
      </c>
      <c r="C1115" s="10" t="s">
        <v>19</v>
      </c>
      <c r="D1115" s="10" t="s">
        <v>1205</v>
      </c>
      <c r="E1115" s="10" t="s">
        <v>21</v>
      </c>
      <c r="F1115" s="14" t="s">
        <v>2055</v>
      </c>
      <c r="G1115" s="10">
        <v>16000</v>
      </c>
      <c r="H1115" s="10"/>
      <c r="I1115" s="10"/>
      <c r="J1115" s="10">
        <v>16000</v>
      </c>
      <c r="K1115" s="10"/>
      <c r="L1115" s="10" t="s">
        <v>1964</v>
      </c>
      <c r="M1115" s="10"/>
    </row>
    <row r="1116" ht="27" customHeight="1" spans="1:13">
      <c r="A1116" s="10">
        <v>1057</v>
      </c>
      <c r="B1116" s="14" t="s">
        <v>2056</v>
      </c>
      <c r="C1116" s="10" t="s">
        <v>19</v>
      </c>
      <c r="D1116" s="10" t="s">
        <v>1205</v>
      </c>
      <c r="E1116" s="10" t="s">
        <v>21</v>
      </c>
      <c r="F1116" s="14" t="s">
        <v>2057</v>
      </c>
      <c r="G1116" s="10">
        <v>8000</v>
      </c>
      <c r="H1116" s="10"/>
      <c r="I1116" s="10"/>
      <c r="J1116" s="10">
        <v>8000</v>
      </c>
      <c r="K1116" s="10"/>
      <c r="L1116" s="10" t="s">
        <v>1964</v>
      </c>
      <c r="M1116" s="10"/>
    </row>
    <row r="1117" ht="27" customHeight="1" spans="1:13">
      <c r="A1117" s="10">
        <v>1058</v>
      </c>
      <c r="B1117" s="14" t="s">
        <v>2058</v>
      </c>
      <c r="C1117" s="10" t="s">
        <v>19</v>
      </c>
      <c r="D1117" s="10" t="s">
        <v>20</v>
      </c>
      <c r="E1117" s="10" t="s">
        <v>21</v>
      </c>
      <c r="F1117" s="14" t="s">
        <v>2059</v>
      </c>
      <c r="G1117" s="10">
        <v>3000</v>
      </c>
      <c r="H1117" s="15"/>
      <c r="I1117" s="10"/>
      <c r="J1117" s="10">
        <v>3000</v>
      </c>
      <c r="K1117" s="10"/>
      <c r="L1117" s="10" t="s">
        <v>2060</v>
      </c>
      <c r="M1117" s="10"/>
    </row>
    <row r="1118" ht="27" customHeight="1" spans="1:13">
      <c r="A1118" s="10">
        <v>1059</v>
      </c>
      <c r="B1118" s="14" t="s">
        <v>2061</v>
      </c>
      <c r="C1118" s="10" t="s">
        <v>19</v>
      </c>
      <c r="D1118" s="10" t="s">
        <v>20</v>
      </c>
      <c r="E1118" s="10" t="s">
        <v>49</v>
      </c>
      <c r="F1118" s="14" t="s">
        <v>2062</v>
      </c>
      <c r="G1118" s="10">
        <v>500</v>
      </c>
      <c r="H1118" s="15"/>
      <c r="I1118" s="10"/>
      <c r="J1118" s="10">
        <v>500</v>
      </c>
      <c r="K1118" s="10"/>
      <c r="L1118" s="10" t="s">
        <v>2060</v>
      </c>
      <c r="M1118" s="10"/>
    </row>
    <row r="1119" ht="27" customHeight="1" spans="1:13">
      <c r="A1119" s="10">
        <v>1060</v>
      </c>
      <c r="B1119" s="14" t="s">
        <v>2063</v>
      </c>
      <c r="C1119" s="10" t="s">
        <v>62</v>
      </c>
      <c r="D1119" s="10" t="s">
        <v>20</v>
      </c>
      <c r="E1119" s="10" t="s">
        <v>49</v>
      </c>
      <c r="F1119" s="14" t="s">
        <v>2064</v>
      </c>
      <c r="G1119" s="10">
        <v>800</v>
      </c>
      <c r="H1119" s="15"/>
      <c r="I1119" s="10"/>
      <c r="J1119" s="10">
        <v>800</v>
      </c>
      <c r="K1119" s="10"/>
      <c r="L1119" s="10" t="s">
        <v>2060</v>
      </c>
      <c r="M1119" s="10"/>
    </row>
    <row r="1120" ht="37" customHeight="1" spans="1:13">
      <c r="A1120" s="10">
        <v>1061</v>
      </c>
      <c r="B1120" s="14" t="s">
        <v>2065</v>
      </c>
      <c r="C1120" s="10" t="s">
        <v>19</v>
      </c>
      <c r="D1120" s="10" t="s">
        <v>20</v>
      </c>
      <c r="E1120" s="10" t="s">
        <v>49</v>
      </c>
      <c r="F1120" s="14" t="s">
        <v>2066</v>
      </c>
      <c r="G1120" s="10">
        <v>5000</v>
      </c>
      <c r="H1120" s="15"/>
      <c r="I1120" s="10"/>
      <c r="J1120" s="10">
        <v>5000</v>
      </c>
      <c r="K1120" s="10"/>
      <c r="L1120" s="10" t="s">
        <v>2060</v>
      </c>
      <c r="M1120" s="10"/>
    </row>
    <row r="1121" ht="31" customHeight="1" spans="1:13">
      <c r="A1121" s="10">
        <v>1062</v>
      </c>
      <c r="B1121" s="14" t="s">
        <v>2067</v>
      </c>
      <c r="C1121" s="10" t="s">
        <v>19</v>
      </c>
      <c r="D1121" s="10" t="s">
        <v>20</v>
      </c>
      <c r="E1121" s="10" t="s">
        <v>21</v>
      </c>
      <c r="F1121" s="14" t="s">
        <v>2068</v>
      </c>
      <c r="G1121" s="10">
        <v>800</v>
      </c>
      <c r="H1121" s="15"/>
      <c r="I1121" s="10"/>
      <c r="J1121" s="10">
        <v>800</v>
      </c>
      <c r="K1121" s="10"/>
      <c r="L1121" s="10" t="s">
        <v>2060</v>
      </c>
      <c r="M1121" s="10"/>
    </row>
    <row r="1122" ht="35" customHeight="1" spans="1:13">
      <c r="A1122" s="10">
        <v>1063</v>
      </c>
      <c r="B1122" s="14" t="s">
        <v>2069</v>
      </c>
      <c r="C1122" s="10" t="s">
        <v>19</v>
      </c>
      <c r="D1122" s="10" t="s">
        <v>218</v>
      </c>
      <c r="E1122" s="10" t="s">
        <v>21</v>
      </c>
      <c r="F1122" s="14" t="s">
        <v>2070</v>
      </c>
      <c r="G1122" s="10">
        <v>800</v>
      </c>
      <c r="H1122" s="15"/>
      <c r="I1122" s="10"/>
      <c r="J1122" s="10">
        <v>800</v>
      </c>
      <c r="K1122" s="10"/>
      <c r="L1122" s="10" t="s">
        <v>712</v>
      </c>
      <c r="M1122" s="10"/>
    </row>
    <row r="1123" ht="27" customHeight="1" spans="1:13">
      <c r="A1123" s="10">
        <v>1064</v>
      </c>
      <c r="B1123" s="14" t="s">
        <v>2071</v>
      </c>
      <c r="C1123" s="10" t="s">
        <v>62</v>
      </c>
      <c r="D1123" s="10" t="s">
        <v>20</v>
      </c>
      <c r="E1123" s="10" t="s">
        <v>21</v>
      </c>
      <c r="F1123" s="14" t="s">
        <v>2072</v>
      </c>
      <c r="G1123" s="10">
        <v>500</v>
      </c>
      <c r="H1123" s="10"/>
      <c r="I1123" s="10"/>
      <c r="J1123" s="10">
        <v>500</v>
      </c>
      <c r="K1123" s="10"/>
      <c r="L1123" s="10" t="s">
        <v>2073</v>
      </c>
      <c r="M1123" s="10"/>
    </row>
    <row r="1124" ht="27" customHeight="1" spans="1:13">
      <c r="A1124" s="10">
        <v>1065</v>
      </c>
      <c r="B1124" s="14" t="s">
        <v>2074</v>
      </c>
      <c r="C1124" s="10" t="s">
        <v>62</v>
      </c>
      <c r="D1124" s="10" t="s">
        <v>20</v>
      </c>
      <c r="E1124" s="10" t="s">
        <v>21</v>
      </c>
      <c r="F1124" s="14" t="s">
        <v>2075</v>
      </c>
      <c r="G1124" s="10">
        <v>3000</v>
      </c>
      <c r="H1124" s="10"/>
      <c r="I1124" s="10"/>
      <c r="J1124" s="10">
        <v>3000</v>
      </c>
      <c r="K1124" s="10"/>
      <c r="L1124" s="10" t="s">
        <v>2073</v>
      </c>
      <c r="M1124" s="10"/>
    </row>
    <row r="1125" ht="35" customHeight="1" spans="1:13">
      <c r="A1125" s="10">
        <v>1066</v>
      </c>
      <c r="B1125" s="14" t="s">
        <v>2076</v>
      </c>
      <c r="C1125" s="10" t="s">
        <v>62</v>
      </c>
      <c r="D1125" s="10" t="s">
        <v>20</v>
      </c>
      <c r="E1125" s="10" t="s">
        <v>21</v>
      </c>
      <c r="F1125" s="14" t="s">
        <v>2077</v>
      </c>
      <c r="G1125" s="10">
        <v>150</v>
      </c>
      <c r="H1125" s="10"/>
      <c r="I1125" s="10"/>
      <c r="J1125" s="10">
        <v>150</v>
      </c>
      <c r="K1125" s="10"/>
      <c r="L1125" s="10" t="s">
        <v>2073</v>
      </c>
      <c r="M1125" s="10"/>
    </row>
    <row r="1126" ht="39" customHeight="1" spans="1:13">
      <c r="A1126" s="10">
        <v>1067</v>
      </c>
      <c r="B1126" s="14" t="s">
        <v>2078</v>
      </c>
      <c r="C1126" s="10" t="s">
        <v>19</v>
      </c>
      <c r="D1126" s="10" t="s">
        <v>1205</v>
      </c>
      <c r="E1126" s="10" t="s">
        <v>136</v>
      </c>
      <c r="F1126" s="14" t="s">
        <v>2079</v>
      </c>
      <c r="G1126" s="10">
        <v>5000</v>
      </c>
      <c r="H1126" s="15"/>
      <c r="I1126" s="10"/>
      <c r="J1126" s="10">
        <v>5000</v>
      </c>
      <c r="K1126" s="10"/>
      <c r="L1126" s="10" t="s">
        <v>2080</v>
      </c>
      <c r="M1126" s="10"/>
    </row>
    <row r="1127" ht="27" customHeight="1" spans="1:13">
      <c r="A1127" s="10">
        <v>1068</v>
      </c>
      <c r="B1127" s="14" t="s">
        <v>2081</v>
      </c>
      <c r="C1127" s="10" t="s">
        <v>62</v>
      </c>
      <c r="D1127" s="10" t="s">
        <v>20</v>
      </c>
      <c r="E1127" s="10" t="s">
        <v>21</v>
      </c>
      <c r="F1127" s="14" t="s">
        <v>2082</v>
      </c>
      <c r="G1127" s="10">
        <v>500</v>
      </c>
      <c r="H1127" s="15"/>
      <c r="I1127" s="10"/>
      <c r="J1127" s="10"/>
      <c r="K1127" s="10">
        <v>500</v>
      </c>
      <c r="L1127" s="10" t="s">
        <v>2073</v>
      </c>
      <c r="M1127" s="10"/>
    </row>
    <row r="1128" ht="27" customHeight="1" spans="1:13">
      <c r="A1128" s="10">
        <v>1069</v>
      </c>
      <c r="B1128" s="14" t="s">
        <v>2083</v>
      </c>
      <c r="C1128" s="10" t="s">
        <v>19</v>
      </c>
      <c r="D1128" s="10" t="s">
        <v>20</v>
      </c>
      <c r="E1128" s="10" t="s">
        <v>128</v>
      </c>
      <c r="F1128" s="14" t="s">
        <v>2084</v>
      </c>
      <c r="G1128" s="10">
        <v>8000</v>
      </c>
      <c r="H1128" s="15"/>
      <c r="I1128" s="10"/>
      <c r="J1128" s="10">
        <v>8000</v>
      </c>
      <c r="K1128" s="10"/>
      <c r="L1128" s="10" t="s">
        <v>284</v>
      </c>
      <c r="M1128" s="10"/>
    </row>
    <row r="1129" ht="27" customHeight="1" spans="1:13">
      <c r="A1129" s="10">
        <v>1070</v>
      </c>
      <c r="B1129" s="14" t="s">
        <v>2085</v>
      </c>
      <c r="C1129" s="10" t="s">
        <v>19</v>
      </c>
      <c r="D1129" s="10" t="s">
        <v>20</v>
      </c>
      <c r="E1129" s="10" t="s">
        <v>132</v>
      </c>
      <c r="F1129" s="14" t="s">
        <v>2086</v>
      </c>
      <c r="G1129" s="10">
        <v>5100</v>
      </c>
      <c r="H1129" s="15"/>
      <c r="I1129" s="10"/>
      <c r="J1129" s="10">
        <v>5100</v>
      </c>
      <c r="K1129" s="10"/>
      <c r="L1129" s="10" t="s">
        <v>337</v>
      </c>
      <c r="M1129" s="10"/>
    </row>
    <row r="1130" ht="27" customHeight="1" spans="1:13">
      <c r="A1130" s="10">
        <v>1071</v>
      </c>
      <c r="B1130" s="14" t="s">
        <v>2087</v>
      </c>
      <c r="C1130" s="10" t="s">
        <v>19</v>
      </c>
      <c r="D1130" s="10" t="s">
        <v>20</v>
      </c>
      <c r="E1130" s="10" t="s">
        <v>132</v>
      </c>
      <c r="F1130" s="14" t="s">
        <v>2088</v>
      </c>
      <c r="G1130" s="10">
        <v>8600</v>
      </c>
      <c r="H1130" s="15"/>
      <c r="I1130" s="10"/>
      <c r="J1130" s="10">
        <v>8600</v>
      </c>
      <c r="K1130" s="10"/>
      <c r="L1130" s="10" t="s">
        <v>337</v>
      </c>
      <c r="M1130" s="10"/>
    </row>
    <row r="1131" ht="27" customHeight="1" spans="1:13">
      <c r="A1131" s="10">
        <v>1072</v>
      </c>
      <c r="B1131" s="14" t="s">
        <v>2089</v>
      </c>
      <c r="C1131" s="10" t="s">
        <v>19</v>
      </c>
      <c r="D1131" s="10" t="s">
        <v>20</v>
      </c>
      <c r="E1131" s="10" t="s">
        <v>21</v>
      </c>
      <c r="F1131" s="14" t="s">
        <v>2004</v>
      </c>
      <c r="G1131" s="10">
        <v>7000</v>
      </c>
      <c r="H1131" s="15"/>
      <c r="I1131" s="10"/>
      <c r="J1131" s="10">
        <v>7000</v>
      </c>
      <c r="K1131" s="10"/>
      <c r="L1131" s="10" t="s">
        <v>342</v>
      </c>
      <c r="M1131" s="10"/>
    </row>
    <row r="1132" ht="27" customHeight="1" spans="1:13">
      <c r="A1132" s="10">
        <v>1073</v>
      </c>
      <c r="B1132" s="14" t="s">
        <v>2090</v>
      </c>
      <c r="C1132" s="10" t="s">
        <v>19</v>
      </c>
      <c r="D1132" s="10" t="s">
        <v>20</v>
      </c>
      <c r="E1132" s="10" t="s">
        <v>21</v>
      </c>
      <c r="F1132" s="14" t="s">
        <v>2091</v>
      </c>
      <c r="G1132" s="10">
        <v>5000</v>
      </c>
      <c r="H1132" s="15"/>
      <c r="I1132" s="10"/>
      <c r="J1132" s="10">
        <v>5000</v>
      </c>
      <c r="K1132" s="10"/>
      <c r="L1132" s="10" t="s">
        <v>342</v>
      </c>
      <c r="M1132" s="10"/>
    </row>
    <row r="1133" ht="27" customHeight="1" spans="1:13">
      <c r="A1133" s="10">
        <v>1074</v>
      </c>
      <c r="B1133" s="14" t="s">
        <v>2092</v>
      </c>
      <c r="C1133" s="10" t="s">
        <v>19</v>
      </c>
      <c r="D1133" s="10" t="s">
        <v>20</v>
      </c>
      <c r="E1133" s="10" t="s">
        <v>21</v>
      </c>
      <c r="F1133" s="14" t="s">
        <v>2093</v>
      </c>
      <c r="G1133" s="10">
        <v>2500</v>
      </c>
      <c r="H1133" s="15"/>
      <c r="I1133" s="10"/>
      <c r="J1133" s="10">
        <v>2500</v>
      </c>
      <c r="K1133" s="10"/>
      <c r="L1133" s="10" t="s">
        <v>342</v>
      </c>
      <c r="M1133" s="10"/>
    </row>
    <row r="1134" ht="27" customHeight="1" spans="1:13">
      <c r="A1134" s="10">
        <v>1075</v>
      </c>
      <c r="B1134" s="14" t="s">
        <v>2094</v>
      </c>
      <c r="C1134" s="10" t="s">
        <v>19</v>
      </c>
      <c r="D1134" s="10" t="s">
        <v>20</v>
      </c>
      <c r="E1134" s="10" t="s">
        <v>21</v>
      </c>
      <c r="F1134" s="14" t="s">
        <v>2095</v>
      </c>
      <c r="G1134" s="10">
        <v>120</v>
      </c>
      <c r="H1134" s="15"/>
      <c r="I1134" s="10"/>
      <c r="J1134" s="10">
        <v>120</v>
      </c>
      <c r="K1134" s="10"/>
      <c r="L1134" s="10" t="s">
        <v>342</v>
      </c>
      <c r="M1134" s="10"/>
    </row>
    <row r="1135" ht="37" customHeight="1" spans="1:13">
      <c r="A1135" s="10">
        <v>1076</v>
      </c>
      <c r="B1135" s="14" t="s">
        <v>2096</v>
      </c>
      <c r="C1135" s="10" t="s">
        <v>19</v>
      </c>
      <c r="D1135" s="10" t="s">
        <v>20</v>
      </c>
      <c r="E1135" s="10" t="s">
        <v>124</v>
      </c>
      <c r="F1135" s="14" t="s">
        <v>2097</v>
      </c>
      <c r="G1135" s="10">
        <v>15000</v>
      </c>
      <c r="H1135" s="15"/>
      <c r="I1135" s="10"/>
      <c r="J1135" s="10">
        <v>15000</v>
      </c>
      <c r="K1135" s="10"/>
      <c r="L1135" s="10" t="s">
        <v>483</v>
      </c>
      <c r="M1135" s="10"/>
    </row>
    <row r="1136" ht="37" customHeight="1" spans="1:13">
      <c r="A1136" s="10">
        <v>1077</v>
      </c>
      <c r="B1136" s="14" t="s">
        <v>2098</v>
      </c>
      <c r="C1136" s="10" t="s">
        <v>19</v>
      </c>
      <c r="D1136" s="10" t="s">
        <v>98</v>
      </c>
      <c r="E1136" s="10" t="s">
        <v>21</v>
      </c>
      <c r="F1136" s="14" t="s">
        <v>2099</v>
      </c>
      <c r="G1136" s="10">
        <v>10000</v>
      </c>
      <c r="H1136" s="15"/>
      <c r="I1136" s="10"/>
      <c r="J1136" s="10">
        <v>10000</v>
      </c>
      <c r="K1136" s="10"/>
      <c r="L1136" s="10" t="s">
        <v>203</v>
      </c>
      <c r="M1136" s="10"/>
    </row>
    <row r="1137" ht="47" customHeight="1" spans="1:13">
      <c r="A1137" s="10">
        <v>1078</v>
      </c>
      <c r="B1137" s="14" t="s">
        <v>2100</v>
      </c>
      <c r="C1137" s="10" t="s">
        <v>19</v>
      </c>
      <c r="D1137" s="10" t="s">
        <v>218</v>
      </c>
      <c r="E1137" s="10" t="s">
        <v>21</v>
      </c>
      <c r="F1137" s="14" t="s">
        <v>2101</v>
      </c>
      <c r="G1137" s="10">
        <v>5100</v>
      </c>
      <c r="H1137" s="15"/>
      <c r="I1137" s="10"/>
      <c r="J1137" s="10">
        <v>5100</v>
      </c>
      <c r="K1137" s="10"/>
      <c r="L1137" s="10" t="s">
        <v>203</v>
      </c>
      <c r="M1137" s="10"/>
    </row>
    <row r="1138" ht="47" customHeight="1" spans="1:13">
      <c r="A1138" s="10">
        <v>1079</v>
      </c>
      <c r="B1138" s="14" t="s">
        <v>2102</v>
      </c>
      <c r="C1138" s="10" t="s">
        <v>19</v>
      </c>
      <c r="D1138" s="10" t="s">
        <v>2103</v>
      </c>
      <c r="E1138" s="10" t="s">
        <v>21</v>
      </c>
      <c r="F1138" s="14" t="s">
        <v>2104</v>
      </c>
      <c r="G1138" s="10">
        <v>25000</v>
      </c>
      <c r="H1138" s="15"/>
      <c r="I1138" s="10"/>
      <c r="J1138" s="10">
        <v>25000</v>
      </c>
      <c r="K1138" s="10"/>
      <c r="L1138" s="10" t="s">
        <v>828</v>
      </c>
      <c r="M1138" s="10"/>
    </row>
    <row r="1139" spans="1:13">
      <c r="A1139" s="10"/>
      <c r="B1139" s="14" t="s">
        <v>2105</v>
      </c>
      <c r="C1139" s="10"/>
      <c r="D1139" s="10"/>
      <c r="E1139" s="10"/>
      <c r="F1139" s="14"/>
      <c r="G1139" s="10">
        <f t="shared" ref="G1139:K1139" si="30">G1140+G1551+G1623+G1640</f>
        <v>8123852.43</v>
      </c>
      <c r="H1139" s="10">
        <f t="shared" si="30"/>
        <v>2878398.69</v>
      </c>
      <c r="I1139" s="10">
        <f t="shared" si="30"/>
        <v>1470066</v>
      </c>
      <c r="J1139" s="10">
        <f t="shared" si="30"/>
        <v>2118047.48</v>
      </c>
      <c r="K1139" s="10">
        <f t="shared" si="30"/>
        <v>1657340.26</v>
      </c>
      <c r="L1139" s="10"/>
      <c r="M1139" s="10"/>
    </row>
    <row r="1140" spans="1:13">
      <c r="A1140" s="10"/>
      <c r="B1140" s="14" t="s">
        <v>2106</v>
      </c>
      <c r="C1140" s="10"/>
      <c r="D1140" s="10"/>
      <c r="E1140" s="10"/>
      <c r="F1140" s="14"/>
      <c r="G1140" s="10">
        <f t="shared" ref="G1140:K1140" si="31">SUM(G1141:G1550)</f>
        <v>3605264.43</v>
      </c>
      <c r="H1140" s="10">
        <f t="shared" si="31"/>
        <v>1241814.69</v>
      </c>
      <c r="I1140" s="10">
        <f t="shared" si="31"/>
        <v>247350</v>
      </c>
      <c r="J1140" s="10">
        <f t="shared" si="31"/>
        <v>467759.48</v>
      </c>
      <c r="K1140" s="10">
        <f t="shared" si="31"/>
        <v>1648340.26</v>
      </c>
      <c r="L1140" s="10"/>
      <c r="M1140" s="10"/>
    </row>
    <row r="1141" ht="26" customHeight="1" spans="1:13">
      <c r="A1141" s="10">
        <v>1080</v>
      </c>
      <c r="B1141" s="14" t="s">
        <v>2107</v>
      </c>
      <c r="C1141" s="10" t="s">
        <v>19</v>
      </c>
      <c r="D1141" s="10" t="s">
        <v>20</v>
      </c>
      <c r="E1141" s="10" t="s">
        <v>49</v>
      </c>
      <c r="F1141" s="14" t="s">
        <v>2108</v>
      </c>
      <c r="G1141" s="10">
        <v>260000</v>
      </c>
      <c r="H1141" s="10">
        <f t="shared" ref="H1141:H1145" si="32">G1141*0.3</f>
        <v>78000</v>
      </c>
      <c r="I1141" s="10"/>
      <c r="J1141" s="10"/>
      <c r="K1141" s="10">
        <f t="shared" ref="K1141:K1145" si="33">G1141*0.7</f>
        <v>182000</v>
      </c>
      <c r="L1141" s="10" t="s">
        <v>300</v>
      </c>
      <c r="M1141" s="10"/>
    </row>
    <row r="1142" ht="36" customHeight="1" spans="1:13">
      <c r="A1142" s="10">
        <v>1081</v>
      </c>
      <c r="B1142" s="14" t="s">
        <v>2109</v>
      </c>
      <c r="C1142" s="10" t="s">
        <v>19</v>
      </c>
      <c r="D1142" s="10" t="s">
        <v>20</v>
      </c>
      <c r="E1142" s="10" t="s">
        <v>49</v>
      </c>
      <c r="F1142" s="14" t="s">
        <v>2110</v>
      </c>
      <c r="G1142" s="10">
        <v>151200</v>
      </c>
      <c r="H1142" s="10">
        <f t="shared" si="32"/>
        <v>45360</v>
      </c>
      <c r="I1142" s="10"/>
      <c r="J1142" s="10"/>
      <c r="K1142" s="10">
        <f t="shared" si="33"/>
        <v>105840</v>
      </c>
      <c r="L1142" s="10" t="s">
        <v>300</v>
      </c>
      <c r="M1142" s="10"/>
    </row>
    <row r="1143" ht="23" customHeight="1" spans="1:13">
      <c r="A1143" s="10">
        <v>1082</v>
      </c>
      <c r="B1143" s="14" t="s">
        <v>2111</v>
      </c>
      <c r="C1143" s="10" t="s">
        <v>19</v>
      </c>
      <c r="D1143" s="10" t="s">
        <v>20</v>
      </c>
      <c r="E1143" s="10" t="s">
        <v>49</v>
      </c>
      <c r="F1143" s="14" t="s">
        <v>2112</v>
      </c>
      <c r="G1143" s="10">
        <v>162000</v>
      </c>
      <c r="H1143" s="10">
        <f t="shared" si="32"/>
        <v>48600</v>
      </c>
      <c r="I1143" s="10"/>
      <c r="J1143" s="10"/>
      <c r="K1143" s="10">
        <f t="shared" si="33"/>
        <v>113400</v>
      </c>
      <c r="L1143" s="10" t="s">
        <v>300</v>
      </c>
      <c r="M1143" s="10"/>
    </row>
    <row r="1144" ht="27" customHeight="1" spans="1:13">
      <c r="A1144" s="10">
        <v>1083</v>
      </c>
      <c r="B1144" s="14" t="s">
        <v>2113</v>
      </c>
      <c r="C1144" s="10" t="s">
        <v>19</v>
      </c>
      <c r="D1144" s="10" t="s">
        <v>20</v>
      </c>
      <c r="E1144" s="10" t="s">
        <v>49</v>
      </c>
      <c r="F1144" s="14" t="s">
        <v>2114</v>
      </c>
      <c r="G1144" s="10">
        <v>70000</v>
      </c>
      <c r="H1144" s="10">
        <f t="shared" si="32"/>
        <v>21000</v>
      </c>
      <c r="I1144" s="10"/>
      <c r="J1144" s="10"/>
      <c r="K1144" s="10">
        <f t="shared" si="33"/>
        <v>49000</v>
      </c>
      <c r="L1144" s="10" t="s">
        <v>300</v>
      </c>
      <c r="M1144" s="10"/>
    </row>
    <row r="1145" ht="28" customHeight="1" spans="1:13">
      <c r="A1145" s="10">
        <v>1084</v>
      </c>
      <c r="B1145" s="14" t="s">
        <v>2115</v>
      </c>
      <c r="C1145" s="10" t="s">
        <v>19</v>
      </c>
      <c r="D1145" s="10" t="s">
        <v>20</v>
      </c>
      <c r="E1145" s="10" t="s">
        <v>49</v>
      </c>
      <c r="F1145" s="14" t="s">
        <v>2116</v>
      </c>
      <c r="G1145" s="10">
        <v>40000</v>
      </c>
      <c r="H1145" s="10">
        <f t="shared" si="32"/>
        <v>12000</v>
      </c>
      <c r="I1145" s="10"/>
      <c r="J1145" s="10"/>
      <c r="K1145" s="10">
        <f t="shared" si="33"/>
        <v>28000</v>
      </c>
      <c r="L1145" s="10" t="s">
        <v>300</v>
      </c>
      <c r="M1145" s="10"/>
    </row>
    <row r="1146" ht="36" customHeight="1" spans="1:13">
      <c r="A1146" s="10">
        <v>1085</v>
      </c>
      <c r="B1146" s="14" t="s">
        <v>2117</v>
      </c>
      <c r="C1146" s="10" t="s">
        <v>19</v>
      </c>
      <c r="D1146" s="10" t="s">
        <v>20</v>
      </c>
      <c r="E1146" s="10" t="s">
        <v>49</v>
      </c>
      <c r="F1146" s="14" t="s">
        <v>2118</v>
      </c>
      <c r="G1146" s="10">
        <v>800000</v>
      </c>
      <c r="H1146" s="10">
        <v>12773</v>
      </c>
      <c r="I1146" s="10"/>
      <c r="J1146" s="10"/>
      <c r="K1146" s="10">
        <f>G1146-H1146</f>
        <v>787227</v>
      </c>
      <c r="L1146" s="10" t="s">
        <v>300</v>
      </c>
      <c r="M1146" s="10"/>
    </row>
    <row r="1147" ht="27" customHeight="1" spans="1:13">
      <c r="A1147" s="10">
        <v>1086</v>
      </c>
      <c r="B1147" s="14" t="s">
        <v>2119</v>
      </c>
      <c r="C1147" s="10" t="s">
        <v>19</v>
      </c>
      <c r="D1147" s="10" t="s">
        <v>20</v>
      </c>
      <c r="E1147" s="10" t="s">
        <v>832</v>
      </c>
      <c r="F1147" s="14" t="s">
        <v>2120</v>
      </c>
      <c r="G1147" s="10">
        <v>1000</v>
      </c>
      <c r="H1147" s="10">
        <f t="shared" ref="H1147:H1179" si="34">G1147*0.3</f>
        <v>300</v>
      </c>
      <c r="I1147" s="10"/>
      <c r="J1147" s="10"/>
      <c r="K1147" s="10">
        <f t="shared" ref="K1147:K1167" si="35">G1147*0.7</f>
        <v>700</v>
      </c>
      <c r="L1147" s="10" t="s">
        <v>300</v>
      </c>
      <c r="M1147" s="10"/>
    </row>
    <row r="1148" ht="26" customHeight="1" spans="1:13">
      <c r="A1148" s="10">
        <v>1087</v>
      </c>
      <c r="B1148" s="14" t="s">
        <v>2121</v>
      </c>
      <c r="C1148" s="10" t="s">
        <v>62</v>
      </c>
      <c r="D1148" s="10" t="s">
        <v>20</v>
      </c>
      <c r="E1148" s="10" t="s">
        <v>144</v>
      </c>
      <c r="F1148" s="14" t="s">
        <v>2122</v>
      </c>
      <c r="G1148" s="10">
        <v>260</v>
      </c>
      <c r="H1148" s="10">
        <f t="shared" si="34"/>
        <v>78</v>
      </c>
      <c r="I1148" s="10"/>
      <c r="J1148" s="10"/>
      <c r="K1148" s="10">
        <f t="shared" si="35"/>
        <v>182</v>
      </c>
      <c r="L1148" s="10" t="s">
        <v>331</v>
      </c>
      <c r="M1148" s="10"/>
    </row>
    <row r="1149" ht="36" customHeight="1" spans="1:13">
      <c r="A1149" s="10">
        <v>1088</v>
      </c>
      <c r="B1149" s="14" t="s">
        <v>2123</v>
      </c>
      <c r="C1149" s="10" t="s">
        <v>62</v>
      </c>
      <c r="D1149" s="10" t="s">
        <v>20</v>
      </c>
      <c r="E1149" s="10" t="s">
        <v>144</v>
      </c>
      <c r="F1149" s="14" t="s">
        <v>2124</v>
      </c>
      <c r="G1149" s="10">
        <v>140</v>
      </c>
      <c r="H1149" s="10">
        <f t="shared" si="34"/>
        <v>42</v>
      </c>
      <c r="I1149" s="10"/>
      <c r="J1149" s="10"/>
      <c r="K1149" s="10">
        <f t="shared" si="35"/>
        <v>98</v>
      </c>
      <c r="L1149" s="10" t="s">
        <v>331</v>
      </c>
      <c r="M1149" s="10"/>
    </row>
    <row r="1150" ht="27" customHeight="1" spans="1:13">
      <c r="A1150" s="10">
        <v>1089</v>
      </c>
      <c r="B1150" s="14" t="s">
        <v>2125</v>
      </c>
      <c r="C1150" s="10" t="s">
        <v>62</v>
      </c>
      <c r="D1150" s="10" t="s">
        <v>20</v>
      </c>
      <c r="E1150" s="10" t="s">
        <v>144</v>
      </c>
      <c r="F1150" s="14" t="s">
        <v>2126</v>
      </c>
      <c r="G1150" s="10">
        <v>80</v>
      </c>
      <c r="H1150" s="10">
        <f t="shared" si="34"/>
        <v>24</v>
      </c>
      <c r="I1150" s="10"/>
      <c r="J1150" s="10"/>
      <c r="K1150" s="10">
        <f t="shared" si="35"/>
        <v>56</v>
      </c>
      <c r="L1150" s="10" t="s">
        <v>331</v>
      </c>
      <c r="M1150" s="10"/>
    </row>
    <row r="1151" ht="27" customHeight="1" spans="1:13">
      <c r="A1151" s="10">
        <v>1090</v>
      </c>
      <c r="B1151" s="14" t="s">
        <v>2127</v>
      </c>
      <c r="C1151" s="10" t="s">
        <v>62</v>
      </c>
      <c r="D1151" s="10" t="s">
        <v>20</v>
      </c>
      <c r="E1151" s="10" t="s">
        <v>144</v>
      </c>
      <c r="F1151" s="14" t="s">
        <v>2128</v>
      </c>
      <c r="G1151" s="10">
        <v>70</v>
      </c>
      <c r="H1151" s="10">
        <f t="shared" si="34"/>
        <v>21</v>
      </c>
      <c r="I1151" s="10"/>
      <c r="J1151" s="10"/>
      <c r="K1151" s="10">
        <f t="shared" si="35"/>
        <v>49</v>
      </c>
      <c r="L1151" s="10" t="s">
        <v>331</v>
      </c>
      <c r="M1151" s="10"/>
    </row>
    <row r="1152" ht="27" customHeight="1" spans="1:13">
      <c r="A1152" s="10">
        <v>1091</v>
      </c>
      <c r="B1152" s="14" t="s">
        <v>2129</v>
      </c>
      <c r="C1152" s="10" t="s">
        <v>62</v>
      </c>
      <c r="D1152" s="10" t="s">
        <v>20</v>
      </c>
      <c r="E1152" s="10" t="s">
        <v>144</v>
      </c>
      <c r="F1152" s="14" t="s">
        <v>2130</v>
      </c>
      <c r="G1152" s="10">
        <v>120</v>
      </c>
      <c r="H1152" s="10">
        <f t="shared" si="34"/>
        <v>36</v>
      </c>
      <c r="I1152" s="10"/>
      <c r="J1152" s="10"/>
      <c r="K1152" s="10">
        <f t="shared" si="35"/>
        <v>84</v>
      </c>
      <c r="L1152" s="10" t="s">
        <v>331</v>
      </c>
      <c r="M1152" s="10"/>
    </row>
    <row r="1153" ht="27" customHeight="1" spans="1:13">
      <c r="A1153" s="10">
        <v>1092</v>
      </c>
      <c r="B1153" s="14" t="s">
        <v>2131</v>
      </c>
      <c r="C1153" s="10" t="s">
        <v>62</v>
      </c>
      <c r="D1153" s="10" t="s">
        <v>20</v>
      </c>
      <c r="E1153" s="10" t="s">
        <v>144</v>
      </c>
      <c r="F1153" s="14" t="s">
        <v>2132</v>
      </c>
      <c r="G1153" s="10">
        <v>120</v>
      </c>
      <c r="H1153" s="10">
        <f t="shared" si="34"/>
        <v>36</v>
      </c>
      <c r="I1153" s="10"/>
      <c r="J1153" s="10"/>
      <c r="K1153" s="10">
        <f t="shared" si="35"/>
        <v>84</v>
      </c>
      <c r="L1153" s="10" t="s">
        <v>331</v>
      </c>
      <c r="M1153" s="10"/>
    </row>
    <row r="1154" ht="27" customHeight="1" spans="1:13">
      <c r="A1154" s="10">
        <v>1093</v>
      </c>
      <c r="B1154" s="14" t="s">
        <v>2133</v>
      </c>
      <c r="C1154" s="10" t="s">
        <v>19</v>
      </c>
      <c r="D1154" s="10">
        <v>2021</v>
      </c>
      <c r="E1154" s="10" t="s">
        <v>144</v>
      </c>
      <c r="F1154" s="14" t="s">
        <v>2134</v>
      </c>
      <c r="G1154" s="10">
        <v>600</v>
      </c>
      <c r="H1154" s="10">
        <f t="shared" si="34"/>
        <v>180</v>
      </c>
      <c r="I1154" s="10"/>
      <c r="J1154" s="10"/>
      <c r="K1154" s="10">
        <f t="shared" si="35"/>
        <v>420</v>
      </c>
      <c r="L1154" s="10" t="s">
        <v>331</v>
      </c>
      <c r="M1154" s="10"/>
    </row>
    <row r="1155" ht="38" customHeight="1" spans="1:13">
      <c r="A1155" s="10">
        <v>1094</v>
      </c>
      <c r="B1155" s="14" t="s">
        <v>2135</v>
      </c>
      <c r="C1155" s="10" t="s">
        <v>19</v>
      </c>
      <c r="D1155" s="10">
        <v>2021</v>
      </c>
      <c r="E1155" s="10" t="s">
        <v>144</v>
      </c>
      <c r="F1155" s="14" t="s">
        <v>2136</v>
      </c>
      <c r="G1155" s="10">
        <v>500</v>
      </c>
      <c r="H1155" s="10">
        <f t="shared" si="34"/>
        <v>150</v>
      </c>
      <c r="I1155" s="10"/>
      <c r="J1155" s="10"/>
      <c r="K1155" s="10">
        <f t="shared" si="35"/>
        <v>350</v>
      </c>
      <c r="L1155" s="10" t="s">
        <v>331</v>
      </c>
      <c r="M1155" s="10"/>
    </row>
    <row r="1156" ht="27" customHeight="1" spans="1:13">
      <c r="A1156" s="10">
        <v>1095</v>
      </c>
      <c r="B1156" s="14" t="s">
        <v>2137</v>
      </c>
      <c r="C1156" s="10" t="s">
        <v>19</v>
      </c>
      <c r="D1156" s="10" t="s">
        <v>20</v>
      </c>
      <c r="E1156" s="10" t="s">
        <v>132</v>
      </c>
      <c r="F1156" s="14" t="s">
        <v>2138</v>
      </c>
      <c r="G1156" s="10">
        <v>6000</v>
      </c>
      <c r="H1156" s="10">
        <f t="shared" si="34"/>
        <v>1800</v>
      </c>
      <c r="I1156" s="10"/>
      <c r="J1156" s="10"/>
      <c r="K1156" s="10">
        <f t="shared" si="35"/>
        <v>4200</v>
      </c>
      <c r="L1156" s="10" t="s">
        <v>337</v>
      </c>
      <c r="M1156" s="10"/>
    </row>
    <row r="1157" ht="27" customHeight="1" spans="1:13">
      <c r="A1157" s="10">
        <v>1096</v>
      </c>
      <c r="B1157" s="14" t="s">
        <v>2139</v>
      </c>
      <c r="C1157" s="10" t="s">
        <v>19</v>
      </c>
      <c r="D1157" s="10" t="s">
        <v>20</v>
      </c>
      <c r="E1157" s="10" t="s">
        <v>152</v>
      </c>
      <c r="F1157" s="14" t="s">
        <v>2140</v>
      </c>
      <c r="G1157" s="10">
        <v>25000</v>
      </c>
      <c r="H1157" s="10">
        <f t="shared" si="34"/>
        <v>7500</v>
      </c>
      <c r="I1157" s="10"/>
      <c r="J1157" s="10"/>
      <c r="K1157" s="10">
        <f t="shared" si="35"/>
        <v>17500</v>
      </c>
      <c r="L1157" s="10" t="s">
        <v>223</v>
      </c>
      <c r="M1157" s="10"/>
    </row>
    <row r="1158" ht="27" customHeight="1" spans="1:13">
      <c r="A1158" s="10">
        <v>1097</v>
      </c>
      <c r="B1158" s="14" t="s">
        <v>2141</v>
      </c>
      <c r="C1158" s="10" t="s">
        <v>19</v>
      </c>
      <c r="D1158" s="10" t="s">
        <v>20</v>
      </c>
      <c r="E1158" s="10" t="s">
        <v>152</v>
      </c>
      <c r="F1158" s="14" t="s">
        <v>2142</v>
      </c>
      <c r="G1158" s="10">
        <v>14000</v>
      </c>
      <c r="H1158" s="10">
        <f t="shared" si="34"/>
        <v>4200</v>
      </c>
      <c r="I1158" s="10"/>
      <c r="J1158" s="10"/>
      <c r="K1158" s="10">
        <f t="shared" si="35"/>
        <v>9800</v>
      </c>
      <c r="L1158" s="10" t="s">
        <v>223</v>
      </c>
      <c r="M1158" s="10"/>
    </row>
    <row r="1159" ht="27" customHeight="1" spans="1:13">
      <c r="A1159" s="10">
        <v>1098</v>
      </c>
      <c r="B1159" s="14" t="s">
        <v>2143</v>
      </c>
      <c r="C1159" s="10" t="s">
        <v>19</v>
      </c>
      <c r="D1159" s="10" t="s">
        <v>20</v>
      </c>
      <c r="E1159" s="10" t="s">
        <v>136</v>
      </c>
      <c r="F1159" s="14" t="s">
        <v>2144</v>
      </c>
      <c r="G1159" s="10">
        <v>12000</v>
      </c>
      <c r="H1159" s="10">
        <f t="shared" si="34"/>
        <v>3600</v>
      </c>
      <c r="I1159" s="10"/>
      <c r="J1159" s="10"/>
      <c r="K1159" s="10">
        <f t="shared" si="35"/>
        <v>8400</v>
      </c>
      <c r="L1159" s="10" t="s">
        <v>318</v>
      </c>
      <c r="M1159" s="10"/>
    </row>
    <row r="1160" ht="27" customHeight="1" spans="1:13">
      <c r="A1160" s="10">
        <v>1099</v>
      </c>
      <c r="B1160" s="14" t="s">
        <v>2145</v>
      </c>
      <c r="C1160" s="10" t="s">
        <v>19</v>
      </c>
      <c r="D1160" s="10" t="s">
        <v>20</v>
      </c>
      <c r="E1160" s="10" t="s">
        <v>136</v>
      </c>
      <c r="F1160" s="14" t="s">
        <v>2146</v>
      </c>
      <c r="G1160" s="10">
        <v>5000</v>
      </c>
      <c r="H1160" s="10">
        <f t="shared" si="34"/>
        <v>1500</v>
      </c>
      <c r="I1160" s="10"/>
      <c r="J1160" s="10"/>
      <c r="K1160" s="10">
        <f t="shared" si="35"/>
        <v>3500</v>
      </c>
      <c r="L1160" s="10" t="s">
        <v>318</v>
      </c>
      <c r="M1160" s="10"/>
    </row>
    <row r="1161" ht="28" customHeight="1" spans="1:13">
      <c r="A1161" s="10">
        <v>1100</v>
      </c>
      <c r="B1161" s="14" t="s">
        <v>2147</v>
      </c>
      <c r="C1161" s="10" t="s">
        <v>19</v>
      </c>
      <c r="D1161" s="10" t="s">
        <v>20</v>
      </c>
      <c r="E1161" s="10" t="s">
        <v>156</v>
      </c>
      <c r="F1161" s="14" t="s">
        <v>2148</v>
      </c>
      <c r="G1161" s="10">
        <v>1100</v>
      </c>
      <c r="H1161" s="10">
        <f t="shared" si="34"/>
        <v>330</v>
      </c>
      <c r="I1161" s="10"/>
      <c r="J1161" s="10"/>
      <c r="K1161" s="10">
        <f t="shared" si="35"/>
        <v>770</v>
      </c>
      <c r="L1161" s="10" t="s">
        <v>624</v>
      </c>
      <c r="M1161" s="10"/>
    </row>
    <row r="1162" ht="38" customHeight="1" spans="1:13">
      <c r="A1162" s="10">
        <v>1101</v>
      </c>
      <c r="B1162" s="14" t="s">
        <v>2149</v>
      </c>
      <c r="C1162" s="10" t="s">
        <v>19</v>
      </c>
      <c r="D1162" s="10" t="s">
        <v>20</v>
      </c>
      <c r="E1162" s="10" t="s">
        <v>124</v>
      </c>
      <c r="F1162" s="14" t="s">
        <v>2150</v>
      </c>
      <c r="G1162" s="10">
        <v>300</v>
      </c>
      <c r="H1162" s="10">
        <f t="shared" si="34"/>
        <v>90</v>
      </c>
      <c r="I1162" s="10"/>
      <c r="J1162" s="10"/>
      <c r="K1162" s="10">
        <f t="shared" si="35"/>
        <v>210</v>
      </c>
      <c r="L1162" s="10" t="s">
        <v>483</v>
      </c>
      <c r="M1162" s="10"/>
    </row>
    <row r="1163" ht="27" customHeight="1" spans="1:13">
      <c r="A1163" s="10">
        <v>1102</v>
      </c>
      <c r="B1163" s="14" t="s">
        <v>2151</v>
      </c>
      <c r="C1163" s="10" t="s">
        <v>19</v>
      </c>
      <c r="D1163" s="10" t="s">
        <v>98</v>
      </c>
      <c r="E1163" s="10" t="s">
        <v>124</v>
      </c>
      <c r="F1163" s="14" t="s">
        <v>2152</v>
      </c>
      <c r="G1163" s="10">
        <v>500</v>
      </c>
      <c r="H1163" s="10">
        <f t="shared" si="34"/>
        <v>150</v>
      </c>
      <c r="I1163" s="10"/>
      <c r="J1163" s="10"/>
      <c r="K1163" s="10">
        <f t="shared" si="35"/>
        <v>350</v>
      </c>
      <c r="L1163" s="10" t="s">
        <v>483</v>
      </c>
      <c r="M1163" s="10"/>
    </row>
    <row r="1164" ht="27" customHeight="1" spans="1:13">
      <c r="A1164" s="10">
        <v>1103</v>
      </c>
      <c r="B1164" s="14" t="s">
        <v>2153</v>
      </c>
      <c r="C1164" s="10" t="s">
        <v>19</v>
      </c>
      <c r="D1164" s="10" t="s">
        <v>98</v>
      </c>
      <c r="E1164" s="10" t="s">
        <v>124</v>
      </c>
      <c r="F1164" s="14" t="s">
        <v>2154</v>
      </c>
      <c r="G1164" s="10">
        <v>500</v>
      </c>
      <c r="H1164" s="10">
        <f t="shared" si="34"/>
        <v>150</v>
      </c>
      <c r="I1164" s="10"/>
      <c r="J1164" s="10"/>
      <c r="K1164" s="10">
        <f t="shared" si="35"/>
        <v>350</v>
      </c>
      <c r="L1164" s="10" t="s">
        <v>483</v>
      </c>
      <c r="M1164" s="10"/>
    </row>
    <row r="1165" ht="27" customHeight="1" spans="1:13">
      <c r="A1165" s="10">
        <v>1104</v>
      </c>
      <c r="B1165" s="14" t="s">
        <v>2155</v>
      </c>
      <c r="C1165" s="10" t="s">
        <v>19</v>
      </c>
      <c r="D1165" s="10" t="s">
        <v>218</v>
      </c>
      <c r="E1165" s="10" t="s">
        <v>124</v>
      </c>
      <c r="F1165" s="14" t="s">
        <v>2156</v>
      </c>
      <c r="G1165" s="10">
        <v>300</v>
      </c>
      <c r="H1165" s="10">
        <f t="shared" si="34"/>
        <v>90</v>
      </c>
      <c r="I1165" s="10"/>
      <c r="J1165" s="10"/>
      <c r="K1165" s="10">
        <f t="shared" si="35"/>
        <v>210</v>
      </c>
      <c r="L1165" s="10" t="s">
        <v>483</v>
      </c>
      <c r="M1165" s="10"/>
    </row>
    <row r="1166" ht="27" customHeight="1" spans="1:13">
      <c r="A1166" s="10">
        <v>1105</v>
      </c>
      <c r="B1166" s="14" t="s">
        <v>2157</v>
      </c>
      <c r="C1166" s="10" t="s">
        <v>19</v>
      </c>
      <c r="D1166" s="10" t="s">
        <v>98</v>
      </c>
      <c r="E1166" s="10" t="s">
        <v>120</v>
      </c>
      <c r="F1166" s="14" t="s">
        <v>2158</v>
      </c>
      <c r="G1166" s="10">
        <v>1000</v>
      </c>
      <c r="H1166" s="10">
        <f t="shared" si="34"/>
        <v>300</v>
      </c>
      <c r="I1166" s="10"/>
      <c r="J1166" s="10"/>
      <c r="K1166" s="10">
        <f t="shared" si="35"/>
        <v>700</v>
      </c>
      <c r="L1166" s="10" t="s">
        <v>536</v>
      </c>
      <c r="M1166" s="10"/>
    </row>
    <row r="1167" ht="27" customHeight="1" spans="1:13">
      <c r="A1167" s="10">
        <v>1106</v>
      </c>
      <c r="B1167" s="14" t="s">
        <v>2159</v>
      </c>
      <c r="C1167" s="10" t="s">
        <v>19</v>
      </c>
      <c r="D1167" s="10" t="s">
        <v>20</v>
      </c>
      <c r="E1167" s="10" t="s">
        <v>140</v>
      </c>
      <c r="F1167" s="14" t="s">
        <v>2160</v>
      </c>
      <c r="G1167" s="10">
        <v>500</v>
      </c>
      <c r="H1167" s="10">
        <f t="shared" si="34"/>
        <v>150</v>
      </c>
      <c r="I1167" s="10"/>
      <c r="J1167" s="10"/>
      <c r="K1167" s="10">
        <f t="shared" si="35"/>
        <v>350</v>
      </c>
      <c r="L1167" s="10" t="s">
        <v>261</v>
      </c>
      <c r="M1167" s="10"/>
    </row>
    <row r="1168" ht="29" customHeight="1" spans="1:13">
      <c r="A1168" s="10">
        <v>1107</v>
      </c>
      <c r="B1168" s="14" t="s">
        <v>2161</v>
      </c>
      <c r="C1168" s="10" t="s">
        <v>19</v>
      </c>
      <c r="D1168" s="10" t="s">
        <v>20</v>
      </c>
      <c r="E1168" s="10" t="s">
        <v>144</v>
      </c>
      <c r="F1168" s="14" t="s">
        <v>2162</v>
      </c>
      <c r="G1168" s="10">
        <v>3580</v>
      </c>
      <c r="H1168" s="10">
        <f t="shared" si="34"/>
        <v>1074</v>
      </c>
      <c r="I1168" s="10">
        <f t="shared" ref="I1168:I1179" si="36">H1168</f>
        <v>1074</v>
      </c>
      <c r="J1168" s="10">
        <f t="shared" ref="J1168:J1179" si="37">G1168-H1168-I1168</f>
        <v>1432</v>
      </c>
      <c r="K1168" s="10"/>
      <c r="L1168" s="10" t="s">
        <v>300</v>
      </c>
      <c r="M1168" s="10"/>
    </row>
    <row r="1169" ht="30" customHeight="1" spans="1:13">
      <c r="A1169" s="10">
        <v>1108</v>
      </c>
      <c r="B1169" s="14" t="s">
        <v>2163</v>
      </c>
      <c r="C1169" s="10" t="s">
        <v>19</v>
      </c>
      <c r="D1169" s="10" t="s">
        <v>20</v>
      </c>
      <c r="E1169" s="10" t="s">
        <v>832</v>
      </c>
      <c r="F1169" s="14" t="s">
        <v>2164</v>
      </c>
      <c r="G1169" s="10">
        <v>496030</v>
      </c>
      <c r="H1169" s="10">
        <f t="shared" si="34"/>
        <v>148809</v>
      </c>
      <c r="I1169" s="10">
        <f t="shared" si="36"/>
        <v>148809</v>
      </c>
      <c r="J1169" s="10">
        <f t="shared" si="37"/>
        <v>198412</v>
      </c>
      <c r="K1169" s="10"/>
      <c r="L1169" s="10" t="s">
        <v>300</v>
      </c>
      <c r="M1169" s="10"/>
    </row>
    <row r="1170" ht="29" customHeight="1" spans="1:13">
      <c r="A1170" s="10">
        <v>1109</v>
      </c>
      <c r="B1170" s="14" t="s">
        <v>2165</v>
      </c>
      <c r="C1170" s="10" t="s">
        <v>19</v>
      </c>
      <c r="D1170" s="10" t="s">
        <v>20</v>
      </c>
      <c r="E1170" s="10" t="s">
        <v>2166</v>
      </c>
      <c r="F1170" s="14" t="s">
        <v>2167</v>
      </c>
      <c r="G1170" s="10">
        <v>300000</v>
      </c>
      <c r="H1170" s="10">
        <f t="shared" si="34"/>
        <v>90000</v>
      </c>
      <c r="I1170" s="10">
        <f t="shared" si="36"/>
        <v>90000</v>
      </c>
      <c r="J1170" s="10">
        <f t="shared" si="37"/>
        <v>120000</v>
      </c>
      <c r="K1170" s="10"/>
      <c r="L1170" s="10" t="s">
        <v>300</v>
      </c>
      <c r="M1170" s="10"/>
    </row>
    <row r="1171" ht="28" customHeight="1" spans="1:13">
      <c r="A1171" s="10">
        <v>1110</v>
      </c>
      <c r="B1171" s="14" t="s">
        <v>2168</v>
      </c>
      <c r="C1171" s="10" t="s">
        <v>19</v>
      </c>
      <c r="D1171" s="10" t="s">
        <v>20</v>
      </c>
      <c r="E1171" s="10" t="s">
        <v>156</v>
      </c>
      <c r="F1171" s="14" t="s">
        <v>2169</v>
      </c>
      <c r="G1171" s="10">
        <v>1500</v>
      </c>
      <c r="H1171" s="10">
        <f t="shared" si="34"/>
        <v>450</v>
      </c>
      <c r="I1171" s="10">
        <f t="shared" si="36"/>
        <v>450</v>
      </c>
      <c r="J1171" s="10">
        <f t="shared" si="37"/>
        <v>600</v>
      </c>
      <c r="K1171" s="10"/>
      <c r="L1171" s="10" t="s">
        <v>624</v>
      </c>
      <c r="M1171" s="10"/>
    </row>
    <row r="1172" ht="27" customHeight="1" spans="1:13">
      <c r="A1172" s="10">
        <v>1111</v>
      </c>
      <c r="B1172" s="14" t="s">
        <v>2170</v>
      </c>
      <c r="C1172" s="10" t="s">
        <v>62</v>
      </c>
      <c r="D1172" s="10" t="s">
        <v>20</v>
      </c>
      <c r="E1172" s="10" t="s">
        <v>144</v>
      </c>
      <c r="F1172" s="14" t="s">
        <v>2171</v>
      </c>
      <c r="G1172" s="10">
        <v>100</v>
      </c>
      <c r="H1172" s="10">
        <f t="shared" si="34"/>
        <v>30</v>
      </c>
      <c r="I1172" s="10">
        <f t="shared" si="36"/>
        <v>30</v>
      </c>
      <c r="J1172" s="10">
        <f t="shared" si="37"/>
        <v>40</v>
      </c>
      <c r="K1172" s="10"/>
      <c r="L1172" s="10" t="s">
        <v>331</v>
      </c>
      <c r="M1172" s="10"/>
    </row>
    <row r="1173" ht="27" customHeight="1" spans="1:13">
      <c r="A1173" s="10">
        <v>1112</v>
      </c>
      <c r="B1173" s="14" t="s">
        <v>2172</v>
      </c>
      <c r="C1173" s="10" t="s">
        <v>62</v>
      </c>
      <c r="D1173" s="10" t="s">
        <v>20</v>
      </c>
      <c r="E1173" s="10" t="s">
        <v>144</v>
      </c>
      <c r="F1173" s="14" t="s">
        <v>2173</v>
      </c>
      <c r="G1173" s="10">
        <v>180</v>
      </c>
      <c r="H1173" s="10">
        <f t="shared" si="34"/>
        <v>54</v>
      </c>
      <c r="I1173" s="10">
        <f t="shared" si="36"/>
        <v>54</v>
      </c>
      <c r="J1173" s="10">
        <f t="shared" si="37"/>
        <v>72</v>
      </c>
      <c r="K1173" s="10"/>
      <c r="L1173" s="10" t="s">
        <v>331</v>
      </c>
      <c r="M1173" s="10"/>
    </row>
    <row r="1174" ht="27" customHeight="1" spans="1:13">
      <c r="A1174" s="10">
        <v>1113</v>
      </c>
      <c r="B1174" s="14" t="s">
        <v>2174</v>
      </c>
      <c r="C1174" s="10" t="s">
        <v>62</v>
      </c>
      <c r="D1174" s="10" t="s">
        <v>20</v>
      </c>
      <c r="E1174" s="10" t="s">
        <v>144</v>
      </c>
      <c r="F1174" s="14" t="s">
        <v>2175</v>
      </c>
      <c r="G1174" s="10">
        <v>60</v>
      </c>
      <c r="H1174" s="10">
        <f t="shared" si="34"/>
        <v>18</v>
      </c>
      <c r="I1174" s="10">
        <f t="shared" si="36"/>
        <v>18</v>
      </c>
      <c r="J1174" s="10">
        <f t="shared" si="37"/>
        <v>24</v>
      </c>
      <c r="K1174" s="10"/>
      <c r="L1174" s="10" t="s">
        <v>331</v>
      </c>
      <c r="M1174" s="10"/>
    </row>
    <row r="1175" ht="27" customHeight="1" spans="1:13">
      <c r="A1175" s="10">
        <v>1114</v>
      </c>
      <c r="B1175" s="14" t="s">
        <v>2176</v>
      </c>
      <c r="C1175" s="10" t="s">
        <v>19</v>
      </c>
      <c r="D1175" s="10" t="s">
        <v>20</v>
      </c>
      <c r="E1175" s="10" t="s">
        <v>132</v>
      </c>
      <c r="F1175" s="14" t="s">
        <v>2177</v>
      </c>
      <c r="G1175" s="10">
        <v>12000</v>
      </c>
      <c r="H1175" s="10">
        <f t="shared" si="34"/>
        <v>3600</v>
      </c>
      <c r="I1175" s="10">
        <f t="shared" si="36"/>
        <v>3600</v>
      </c>
      <c r="J1175" s="10">
        <f t="shared" si="37"/>
        <v>4800</v>
      </c>
      <c r="K1175" s="10"/>
      <c r="L1175" s="10" t="s">
        <v>337</v>
      </c>
      <c r="M1175" s="10" t="s">
        <v>59</v>
      </c>
    </row>
    <row r="1176" ht="27" customHeight="1" spans="1:13">
      <c r="A1176" s="10">
        <v>1115</v>
      </c>
      <c r="B1176" s="14" t="s">
        <v>2178</v>
      </c>
      <c r="C1176" s="10" t="s">
        <v>19</v>
      </c>
      <c r="D1176" s="10" t="s">
        <v>98</v>
      </c>
      <c r="E1176" s="10" t="s">
        <v>120</v>
      </c>
      <c r="F1176" s="14" t="s">
        <v>2179</v>
      </c>
      <c r="G1176" s="10">
        <v>5000</v>
      </c>
      <c r="H1176" s="10">
        <f t="shared" si="34"/>
        <v>1500</v>
      </c>
      <c r="I1176" s="10">
        <f t="shared" si="36"/>
        <v>1500</v>
      </c>
      <c r="J1176" s="10">
        <f t="shared" si="37"/>
        <v>2000</v>
      </c>
      <c r="K1176" s="10"/>
      <c r="L1176" s="10" t="s">
        <v>536</v>
      </c>
      <c r="M1176" s="10"/>
    </row>
    <row r="1177" ht="27" customHeight="1" spans="1:13">
      <c r="A1177" s="10">
        <v>1116</v>
      </c>
      <c r="B1177" s="14" t="s">
        <v>2180</v>
      </c>
      <c r="C1177" s="10" t="s">
        <v>19</v>
      </c>
      <c r="D1177" s="10" t="s">
        <v>20</v>
      </c>
      <c r="E1177" s="10" t="s">
        <v>120</v>
      </c>
      <c r="F1177" s="14" t="s">
        <v>2181</v>
      </c>
      <c r="G1177" s="10">
        <v>50</v>
      </c>
      <c r="H1177" s="10">
        <f t="shared" si="34"/>
        <v>15</v>
      </c>
      <c r="I1177" s="10">
        <f t="shared" si="36"/>
        <v>15</v>
      </c>
      <c r="J1177" s="10">
        <f t="shared" si="37"/>
        <v>20</v>
      </c>
      <c r="K1177" s="10"/>
      <c r="L1177" s="10" t="s">
        <v>536</v>
      </c>
      <c r="M1177" s="10"/>
    </row>
    <row r="1178" ht="27" customHeight="1" spans="1:13">
      <c r="A1178" s="10">
        <v>1117</v>
      </c>
      <c r="B1178" s="14" t="s">
        <v>2182</v>
      </c>
      <c r="C1178" s="10" t="s">
        <v>19</v>
      </c>
      <c r="D1178" s="10" t="s">
        <v>20</v>
      </c>
      <c r="E1178" s="10" t="s">
        <v>156</v>
      </c>
      <c r="F1178" s="14" t="s">
        <v>2183</v>
      </c>
      <c r="G1178" s="10">
        <v>2000</v>
      </c>
      <c r="H1178" s="10">
        <f t="shared" si="34"/>
        <v>600</v>
      </c>
      <c r="I1178" s="10">
        <f t="shared" si="36"/>
        <v>600</v>
      </c>
      <c r="J1178" s="10">
        <f t="shared" si="37"/>
        <v>800</v>
      </c>
      <c r="K1178" s="10"/>
      <c r="L1178" s="10" t="s">
        <v>624</v>
      </c>
      <c r="M1178" s="10"/>
    </row>
    <row r="1179" ht="27" customHeight="1" spans="1:13">
      <c r="A1179" s="10">
        <v>1118</v>
      </c>
      <c r="B1179" s="14" t="s">
        <v>2184</v>
      </c>
      <c r="C1179" s="10" t="s">
        <v>19</v>
      </c>
      <c r="D1179" s="10" t="s">
        <v>20</v>
      </c>
      <c r="E1179" s="10" t="s">
        <v>156</v>
      </c>
      <c r="F1179" s="14" t="s">
        <v>2185</v>
      </c>
      <c r="G1179" s="10">
        <v>4000</v>
      </c>
      <c r="H1179" s="10">
        <f t="shared" si="34"/>
        <v>1200</v>
      </c>
      <c r="I1179" s="10">
        <f t="shared" si="36"/>
        <v>1200</v>
      </c>
      <c r="J1179" s="10">
        <f t="shared" si="37"/>
        <v>1600</v>
      </c>
      <c r="K1179" s="10"/>
      <c r="L1179" s="10" t="s">
        <v>624</v>
      </c>
      <c r="M1179" s="10"/>
    </row>
    <row r="1180" ht="37" customHeight="1" spans="1:13">
      <c r="A1180" s="10">
        <v>1119</v>
      </c>
      <c r="B1180" s="14" t="s">
        <v>2186</v>
      </c>
      <c r="C1180" s="10" t="s">
        <v>19</v>
      </c>
      <c r="D1180" s="10" t="s">
        <v>20</v>
      </c>
      <c r="E1180" s="10" t="s">
        <v>128</v>
      </c>
      <c r="F1180" s="14" t="s">
        <v>2187</v>
      </c>
      <c r="G1180" s="10">
        <v>10000</v>
      </c>
      <c r="H1180" s="10">
        <v>10000</v>
      </c>
      <c r="I1180" s="10"/>
      <c r="J1180" s="10"/>
      <c r="K1180" s="10"/>
      <c r="L1180" s="10" t="s">
        <v>284</v>
      </c>
      <c r="M1180" s="10"/>
    </row>
    <row r="1181" ht="28" customHeight="1" spans="1:13">
      <c r="A1181" s="10">
        <v>1120</v>
      </c>
      <c r="B1181" s="14" t="s">
        <v>2188</v>
      </c>
      <c r="C1181" s="10" t="s">
        <v>19</v>
      </c>
      <c r="D1181" s="10" t="s">
        <v>20</v>
      </c>
      <c r="E1181" s="10" t="s">
        <v>128</v>
      </c>
      <c r="F1181" s="14" t="s">
        <v>2189</v>
      </c>
      <c r="G1181" s="10">
        <v>11000</v>
      </c>
      <c r="H1181" s="10">
        <v>11000</v>
      </c>
      <c r="I1181" s="10"/>
      <c r="J1181" s="10"/>
      <c r="K1181" s="10"/>
      <c r="L1181" s="10" t="s">
        <v>284</v>
      </c>
      <c r="M1181" s="10"/>
    </row>
    <row r="1182" ht="37" customHeight="1" spans="1:13">
      <c r="A1182" s="10">
        <v>1121</v>
      </c>
      <c r="B1182" s="14" t="s">
        <v>2190</v>
      </c>
      <c r="C1182" s="10" t="s">
        <v>19</v>
      </c>
      <c r="D1182" s="10" t="s">
        <v>20</v>
      </c>
      <c r="E1182" s="10" t="s">
        <v>128</v>
      </c>
      <c r="F1182" s="14" t="s">
        <v>2191</v>
      </c>
      <c r="G1182" s="10">
        <v>10000</v>
      </c>
      <c r="H1182" s="10">
        <v>10000</v>
      </c>
      <c r="I1182" s="10"/>
      <c r="J1182" s="10"/>
      <c r="K1182" s="10"/>
      <c r="L1182" s="10" t="s">
        <v>284</v>
      </c>
      <c r="M1182" s="10"/>
    </row>
    <row r="1183" ht="28" customHeight="1" spans="1:13">
      <c r="A1183" s="10">
        <v>1122</v>
      </c>
      <c r="B1183" s="14" t="s">
        <v>2192</v>
      </c>
      <c r="C1183" s="10" t="s">
        <v>19</v>
      </c>
      <c r="D1183" s="10" t="s">
        <v>20</v>
      </c>
      <c r="E1183" s="10" t="s">
        <v>128</v>
      </c>
      <c r="F1183" s="14" t="s">
        <v>2193</v>
      </c>
      <c r="G1183" s="10">
        <v>5500</v>
      </c>
      <c r="H1183" s="10">
        <v>5500</v>
      </c>
      <c r="I1183" s="10"/>
      <c r="J1183" s="10"/>
      <c r="K1183" s="10"/>
      <c r="L1183" s="10" t="s">
        <v>284</v>
      </c>
      <c r="M1183" s="10"/>
    </row>
    <row r="1184" ht="29" customHeight="1" spans="1:13">
      <c r="A1184" s="10">
        <v>1123</v>
      </c>
      <c r="B1184" s="14" t="s">
        <v>2194</v>
      </c>
      <c r="C1184" s="10" t="s">
        <v>19</v>
      </c>
      <c r="D1184" s="10" t="s">
        <v>20</v>
      </c>
      <c r="E1184" s="10" t="s">
        <v>128</v>
      </c>
      <c r="F1184" s="14" t="s">
        <v>2195</v>
      </c>
      <c r="G1184" s="10">
        <v>5800</v>
      </c>
      <c r="H1184" s="10">
        <v>5800</v>
      </c>
      <c r="I1184" s="10"/>
      <c r="J1184" s="10"/>
      <c r="K1184" s="10"/>
      <c r="L1184" s="10" t="s">
        <v>284</v>
      </c>
      <c r="M1184" s="10"/>
    </row>
    <row r="1185" ht="28" customHeight="1" spans="1:13">
      <c r="A1185" s="10">
        <v>1124</v>
      </c>
      <c r="B1185" s="14" t="s">
        <v>2196</v>
      </c>
      <c r="C1185" s="10" t="s">
        <v>19</v>
      </c>
      <c r="D1185" s="10" t="s">
        <v>20</v>
      </c>
      <c r="E1185" s="10" t="s">
        <v>128</v>
      </c>
      <c r="F1185" s="14" t="s">
        <v>2197</v>
      </c>
      <c r="G1185" s="10">
        <v>7750</v>
      </c>
      <c r="H1185" s="10">
        <v>7750</v>
      </c>
      <c r="I1185" s="10"/>
      <c r="J1185" s="10"/>
      <c r="K1185" s="10"/>
      <c r="L1185" s="10" t="s">
        <v>284</v>
      </c>
      <c r="M1185" s="10"/>
    </row>
    <row r="1186" ht="28" customHeight="1" spans="1:13">
      <c r="A1186" s="10">
        <v>1125</v>
      </c>
      <c r="B1186" s="14" t="s">
        <v>2198</v>
      </c>
      <c r="C1186" s="10" t="s">
        <v>19</v>
      </c>
      <c r="D1186" s="10" t="s">
        <v>20</v>
      </c>
      <c r="E1186" s="10" t="s">
        <v>128</v>
      </c>
      <c r="F1186" s="14" t="s">
        <v>2199</v>
      </c>
      <c r="G1186" s="10">
        <v>10740</v>
      </c>
      <c r="H1186" s="10">
        <v>10740</v>
      </c>
      <c r="I1186" s="10"/>
      <c r="J1186" s="10"/>
      <c r="K1186" s="10"/>
      <c r="L1186" s="10" t="s">
        <v>284</v>
      </c>
      <c r="M1186" s="10"/>
    </row>
    <row r="1187" ht="29" customHeight="1" spans="1:13">
      <c r="A1187" s="10">
        <v>1126</v>
      </c>
      <c r="B1187" s="14" t="s">
        <v>2200</v>
      </c>
      <c r="C1187" s="10" t="s">
        <v>19</v>
      </c>
      <c r="D1187" s="10" t="s">
        <v>20</v>
      </c>
      <c r="E1187" s="10" t="s">
        <v>128</v>
      </c>
      <c r="F1187" s="14" t="s">
        <v>2201</v>
      </c>
      <c r="G1187" s="10">
        <v>6200</v>
      </c>
      <c r="H1187" s="10">
        <v>6200</v>
      </c>
      <c r="I1187" s="10"/>
      <c r="J1187" s="10"/>
      <c r="K1187" s="10"/>
      <c r="L1187" s="10" t="s">
        <v>284</v>
      </c>
      <c r="M1187" s="10"/>
    </row>
    <row r="1188" ht="41" customHeight="1" spans="1:13">
      <c r="A1188" s="10">
        <v>1127</v>
      </c>
      <c r="B1188" s="14" t="s">
        <v>2202</v>
      </c>
      <c r="C1188" s="10" t="s">
        <v>19</v>
      </c>
      <c r="D1188" s="10" t="s">
        <v>20</v>
      </c>
      <c r="E1188" s="10" t="s">
        <v>128</v>
      </c>
      <c r="F1188" s="14" t="s">
        <v>2203</v>
      </c>
      <c r="G1188" s="10">
        <v>6500</v>
      </c>
      <c r="H1188" s="10">
        <v>6500</v>
      </c>
      <c r="I1188" s="10"/>
      <c r="J1188" s="10"/>
      <c r="K1188" s="10"/>
      <c r="L1188" s="10" t="s">
        <v>284</v>
      </c>
      <c r="M1188" s="10"/>
    </row>
    <row r="1189" ht="27" customHeight="1" spans="1:13">
      <c r="A1189" s="10">
        <v>1128</v>
      </c>
      <c r="B1189" s="14" t="s">
        <v>2204</v>
      </c>
      <c r="C1189" s="10" t="s">
        <v>19</v>
      </c>
      <c r="D1189" s="10" t="s">
        <v>20</v>
      </c>
      <c r="E1189" s="10" t="s">
        <v>128</v>
      </c>
      <c r="F1189" s="14" t="s">
        <v>2205</v>
      </c>
      <c r="G1189" s="10">
        <v>5000</v>
      </c>
      <c r="H1189" s="10">
        <v>5000</v>
      </c>
      <c r="I1189" s="10"/>
      <c r="J1189" s="10"/>
      <c r="K1189" s="10"/>
      <c r="L1189" s="10" t="s">
        <v>284</v>
      </c>
      <c r="M1189" s="10"/>
    </row>
    <row r="1190" ht="30" customHeight="1" spans="1:13">
      <c r="A1190" s="10">
        <v>1129</v>
      </c>
      <c r="B1190" s="14" t="s">
        <v>2206</v>
      </c>
      <c r="C1190" s="10" t="s">
        <v>19</v>
      </c>
      <c r="D1190" s="10" t="s">
        <v>20</v>
      </c>
      <c r="E1190" s="10" t="s">
        <v>128</v>
      </c>
      <c r="F1190" s="14" t="s">
        <v>2207</v>
      </c>
      <c r="G1190" s="10">
        <v>5400</v>
      </c>
      <c r="H1190" s="10">
        <v>5400</v>
      </c>
      <c r="I1190" s="10"/>
      <c r="J1190" s="10"/>
      <c r="K1190" s="10"/>
      <c r="L1190" s="10" t="s">
        <v>284</v>
      </c>
      <c r="M1190" s="10"/>
    </row>
    <row r="1191" ht="31" customHeight="1" spans="1:13">
      <c r="A1191" s="10">
        <v>1130</v>
      </c>
      <c r="B1191" s="14" t="s">
        <v>2208</v>
      </c>
      <c r="C1191" s="10" t="s">
        <v>19</v>
      </c>
      <c r="D1191" s="10" t="s">
        <v>20</v>
      </c>
      <c r="E1191" s="10" t="s">
        <v>128</v>
      </c>
      <c r="F1191" s="14" t="s">
        <v>2209</v>
      </c>
      <c r="G1191" s="10">
        <v>5860</v>
      </c>
      <c r="H1191" s="10">
        <v>5860</v>
      </c>
      <c r="I1191" s="10"/>
      <c r="J1191" s="10"/>
      <c r="K1191" s="10"/>
      <c r="L1191" s="10" t="s">
        <v>284</v>
      </c>
      <c r="M1191" s="10"/>
    </row>
    <row r="1192" ht="38" customHeight="1" spans="1:13">
      <c r="A1192" s="10">
        <v>1131</v>
      </c>
      <c r="B1192" s="14" t="s">
        <v>2210</v>
      </c>
      <c r="C1192" s="10" t="s">
        <v>19</v>
      </c>
      <c r="D1192" s="10" t="s">
        <v>20</v>
      </c>
      <c r="E1192" s="10" t="s">
        <v>128</v>
      </c>
      <c r="F1192" s="14" t="s">
        <v>2211</v>
      </c>
      <c r="G1192" s="10">
        <v>5500</v>
      </c>
      <c r="H1192" s="10">
        <v>5500</v>
      </c>
      <c r="I1192" s="10"/>
      <c r="J1192" s="10"/>
      <c r="K1192" s="10"/>
      <c r="L1192" s="10" t="s">
        <v>284</v>
      </c>
      <c r="M1192" s="10"/>
    </row>
    <row r="1193" ht="28" customHeight="1" spans="1:13">
      <c r="A1193" s="10">
        <v>1132</v>
      </c>
      <c r="B1193" s="14" t="s">
        <v>2212</v>
      </c>
      <c r="C1193" s="10" t="s">
        <v>19</v>
      </c>
      <c r="D1193" s="10" t="s">
        <v>20</v>
      </c>
      <c r="E1193" s="10" t="s">
        <v>128</v>
      </c>
      <c r="F1193" s="14" t="s">
        <v>2213</v>
      </c>
      <c r="G1193" s="10">
        <v>5500</v>
      </c>
      <c r="H1193" s="10">
        <v>5500</v>
      </c>
      <c r="I1193" s="10"/>
      <c r="J1193" s="10"/>
      <c r="K1193" s="10"/>
      <c r="L1193" s="10" t="s">
        <v>284</v>
      </c>
      <c r="M1193" s="10"/>
    </row>
    <row r="1194" ht="30" customHeight="1" spans="1:13">
      <c r="A1194" s="10">
        <v>1133</v>
      </c>
      <c r="B1194" s="14" t="s">
        <v>2214</v>
      </c>
      <c r="C1194" s="10" t="s">
        <v>19</v>
      </c>
      <c r="D1194" s="10" t="s">
        <v>20</v>
      </c>
      <c r="E1194" s="10" t="s">
        <v>128</v>
      </c>
      <c r="F1194" s="14" t="s">
        <v>2215</v>
      </c>
      <c r="G1194" s="10">
        <v>5000</v>
      </c>
      <c r="H1194" s="10">
        <v>5000</v>
      </c>
      <c r="I1194" s="10"/>
      <c r="J1194" s="10"/>
      <c r="K1194" s="10"/>
      <c r="L1194" s="10" t="s">
        <v>284</v>
      </c>
      <c r="M1194" s="10"/>
    </row>
    <row r="1195" ht="37" customHeight="1" spans="1:13">
      <c r="A1195" s="10">
        <v>1134</v>
      </c>
      <c r="B1195" s="14" t="s">
        <v>2216</v>
      </c>
      <c r="C1195" s="10" t="s">
        <v>19</v>
      </c>
      <c r="D1195" s="10" t="s">
        <v>20</v>
      </c>
      <c r="E1195" s="10" t="s">
        <v>128</v>
      </c>
      <c r="F1195" s="14" t="s">
        <v>2217</v>
      </c>
      <c r="G1195" s="10">
        <v>5000</v>
      </c>
      <c r="H1195" s="10">
        <v>5000</v>
      </c>
      <c r="I1195" s="10"/>
      <c r="J1195" s="10"/>
      <c r="K1195" s="10"/>
      <c r="L1195" s="10" t="s">
        <v>284</v>
      </c>
      <c r="M1195" s="10"/>
    </row>
    <row r="1196" ht="27" customHeight="1" spans="1:13">
      <c r="A1196" s="10">
        <v>1135</v>
      </c>
      <c r="B1196" s="14" t="s">
        <v>2218</v>
      </c>
      <c r="C1196" s="10" t="s">
        <v>19</v>
      </c>
      <c r="D1196" s="10" t="s">
        <v>20</v>
      </c>
      <c r="E1196" s="10" t="s">
        <v>124</v>
      </c>
      <c r="F1196" s="14" t="s">
        <v>2219</v>
      </c>
      <c r="G1196" s="10">
        <v>13025</v>
      </c>
      <c r="H1196" s="10">
        <v>13025</v>
      </c>
      <c r="I1196" s="10"/>
      <c r="J1196" s="10"/>
      <c r="K1196" s="10"/>
      <c r="L1196" s="10" t="s">
        <v>483</v>
      </c>
      <c r="M1196" s="10"/>
    </row>
    <row r="1197" ht="29" customHeight="1" spans="1:13">
      <c r="A1197" s="10">
        <v>1136</v>
      </c>
      <c r="B1197" s="14" t="s">
        <v>2220</v>
      </c>
      <c r="C1197" s="10" t="s">
        <v>19</v>
      </c>
      <c r="D1197" s="10" t="s">
        <v>20</v>
      </c>
      <c r="E1197" s="10" t="s">
        <v>124</v>
      </c>
      <c r="F1197" s="14" t="s">
        <v>2221</v>
      </c>
      <c r="G1197" s="10">
        <v>64000</v>
      </c>
      <c r="H1197" s="10">
        <v>64000</v>
      </c>
      <c r="I1197" s="10"/>
      <c r="J1197" s="10"/>
      <c r="K1197" s="10"/>
      <c r="L1197" s="10" t="s">
        <v>483</v>
      </c>
      <c r="M1197" s="10"/>
    </row>
    <row r="1198" ht="36" customHeight="1" spans="1:13">
      <c r="A1198" s="10">
        <v>1137</v>
      </c>
      <c r="B1198" s="14" t="s">
        <v>2222</v>
      </c>
      <c r="C1198" s="10" t="s">
        <v>19</v>
      </c>
      <c r="D1198" s="10" t="s">
        <v>20</v>
      </c>
      <c r="E1198" s="10" t="s">
        <v>124</v>
      </c>
      <c r="F1198" s="14" t="s">
        <v>2223</v>
      </c>
      <c r="G1198" s="10">
        <v>6000</v>
      </c>
      <c r="H1198" s="10">
        <v>6000</v>
      </c>
      <c r="I1198" s="10"/>
      <c r="J1198" s="10"/>
      <c r="K1198" s="10"/>
      <c r="L1198" s="10" t="s">
        <v>483</v>
      </c>
      <c r="M1198" s="10"/>
    </row>
    <row r="1199" ht="28" customHeight="1" spans="1:13">
      <c r="A1199" s="10">
        <v>1138</v>
      </c>
      <c r="B1199" s="14" t="s">
        <v>2224</v>
      </c>
      <c r="C1199" s="10" t="s">
        <v>19</v>
      </c>
      <c r="D1199" s="10" t="s">
        <v>20</v>
      </c>
      <c r="E1199" s="10" t="s">
        <v>124</v>
      </c>
      <c r="F1199" s="14" t="s">
        <v>2225</v>
      </c>
      <c r="G1199" s="10">
        <v>5500</v>
      </c>
      <c r="H1199" s="10">
        <v>5500</v>
      </c>
      <c r="I1199" s="10"/>
      <c r="J1199" s="10"/>
      <c r="K1199" s="10"/>
      <c r="L1199" s="10" t="s">
        <v>483</v>
      </c>
      <c r="M1199" s="10"/>
    </row>
    <row r="1200" ht="27" customHeight="1" spans="1:13">
      <c r="A1200" s="10">
        <v>1139</v>
      </c>
      <c r="B1200" s="14" t="s">
        <v>2226</v>
      </c>
      <c r="C1200" s="10" t="s">
        <v>19</v>
      </c>
      <c r="D1200" s="10" t="s">
        <v>20</v>
      </c>
      <c r="E1200" s="10" t="s">
        <v>124</v>
      </c>
      <c r="F1200" s="14" t="s">
        <v>2227</v>
      </c>
      <c r="G1200" s="10">
        <v>2400</v>
      </c>
      <c r="H1200" s="10">
        <v>2400</v>
      </c>
      <c r="I1200" s="10"/>
      <c r="J1200" s="10"/>
      <c r="K1200" s="10"/>
      <c r="L1200" s="10" t="s">
        <v>483</v>
      </c>
      <c r="M1200" s="10"/>
    </row>
    <row r="1201" ht="27" customHeight="1" spans="1:13">
      <c r="A1201" s="10">
        <v>1140</v>
      </c>
      <c r="B1201" s="14" t="s">
        <v>2228</v>
      </c>
      <c r="C1201" s="10" t="s">
        <v>19</v>
      </c>
      <c r="D1201" s="10" t="s">
        <v>20</v>
      </c>
      <c r="E1201" s="10" t="s">
        <v>124</v>
      </c>
      <c r="F1201" s="14" t="s">
        <v>2229</v>
      </c>
      <c r="G1201" s="10">
        <v>5000</v>
      </c>
      <c r="H1201" s="10">
        <v>5000</v>
      </c>
      <c r="I1201" s="10"/>
      <c r="J1201" s="10"/>
      <c r="K1201" s="10"/>
      <c r="L1201" s="10" t="s">
        <v>483</v>
      </c>
      <c r="M1201" s="10"/>
    </row>
    <row r="1202" ht="27" customHeight="1" spans="1:13">
      <c r="A1202" s="10">
        <v>1141</v>
      </c>
      <c r="B1202" s="14" t="s">
        <v>2230</v>
      </c>
      <c r="C1202" s="10" t="s">
        <v>19</v>
      </c>
      <c r="D1202" s="10" t="s">
        <v>218</v>
      </c>
      <c r="E1202" s="10" t="s">
        <v>148</v>
      </c>
      <c r="F1202" s="14" t="s">
        <v>2231</v>
      </c>
      <c r="G1202" s="10">
        <v>2500</v>
      </c>
      <c r="H1202" s="10">
        <v>2500</v>
      </c>
      <c r="I1202" s="10"/>
      <c r="J1202" s="10"/>
      <c r="K1202" s="10"/>
      <c r="L1202" s="10" t="s">
        <v>303</v>
      </c>
      <c r="M1202" s="10"/>
    </row>
    <row r="1203" ht="27" customHeight="1" spans="1:13">
      <c r="A1203" s="10">
        <v>1142</v>
      </c>
      <c r="B1203" s="14" t="s">
        <v>2232</v>
      </c>
      <c r="C1203" s="10" t="s">
        <v>19</v>
      </c>
      <c r="D1203" s="10" t="s">
        <v>1247</v>
      </c>
      <c r="E1203" s="10" t="s">
        <v>148</v>
      </c>
      <c r="F1203" s="14" t="s">
        <v>2233</v>
      </c>
      <c r="G1203" s="10">
        <v>2000</v>
      </c>
      <c r="H1203" s="10">
        <v>2000</v>
      </c>
      <c r="I1203" s="10"/>
      <c r="J1203" s="10"/>
      <c r="K1203" s="10"/>
      <c r="L1203" s="10" t="s">
        <v>303</v>
      </c>
      <c r="M1203" s="10"/>
    </row>
    <row r="1204" ht="27" customHeight="1" spans="1:13">
      <c r="A1204" s="10">
        <v>1143</v>
      </c>
      <c r="B1204" s="14" t="s">
        <v>2234</v>
      </c>
      <c r="C1204" s="10" t="s">
        <v>19</v>
      </c>
      <c r="D1204" s="10" t="s">
        <v>315</v>
      </c>
      <c r="E1204" s="10" t="s">
        <v>136</v>
      </c>
      <c r="F1204" s="14" t="s">
        <v>2235</v>
      </c>
      <c r="G1204" s="10">
        <v>3000</v>
      </c>
      <c r="H1204" s="10">
        <v>3000</v>
      </c>
      <c r="I1204" s="10"/>
      <c r="J1204" s="10"/>
      <c r="K1204" s="10"/>
      <c r="L1204" s="10" t="s">
        <v>318</v>
      </c>
      <c r="M1204" s="10"/>
    </row>
    <row r="1205" ht="27" customHeight="1" spans="1:13">
      <c r="A1205" s="10">
        <v>1144</v>
      </c>
      <c r="B1205" s="14" t="s">
        <v>2236</v>
      </c>
      <c r="C1205" s="10" t="s">
        <v>19</v>
      </c>
      <c r="D1205" s="10" t="s">
        <v>90</v>
      </c>
      <c r="E1205" s="10" t="s">
        <v>136</v>
      </c>
      <c r="F1205" s="14" t="s">
        <v>2237</v>
      </c>
      <c r="G1205" s="10">
        <v>5000</v>
      </c>
      <c r="H1205" s="10">
        <v>5000</v>
      </c>
      <c r="I1205" s="10"/>
      <c r="J1205" s="10"/>
      <c r="K1205" s="10"/>
      <c r="L1205" s="10" t="s">
        <v>318</v>
      </c>
      <c r="M1205" s="10"/>
    </row>
    <row r="1206" ht="28" customHeight="1" spans="1:13">
      <c r="A1206" s="10">
        <v>1145</v>
      </c>
      <c r="B1206" s="14" t="s">
        <v>2238</v>
      </c>
      <c r="C1206" s="10" t="s">
        <v>19</v>
      </c>
      <c r="D1206" s="10" t="s">
        <v>1205</v>
      </c>
      <c r="E1206" s="10" t="s">
        <v>136</v>
      </c>
      <c r="F1206" s="14" t="s">
        <v>2239</v>
      </c>
      <c r="G1206" s="10">
        <v>10000</v>
      </c>
      <c r="H1206" s="10">
        <v>10000</v>
      </c>
      <c r="I1206" s="10"/>
      <c r="J1206" s="10"/>
      <c r="K1206" s="10"/>
      <c r="L1206" s="10" t="s">
        <v>318</v>
      </c>
      <c r="M1206" s="10"/>
    </row>
    <row r="1207" ht="28" customHeight="1" spans="1:13">
      <c r="A1207" s="10">
        <v>1146</v>
      </c>
      <c r="B1207" s="14" t="s">
        <v>2240</v>
      </c>
      <c r="C1207" s="10" t="s">
        <v>19</v>
      </c>
      <c r="D1207" s="10" t="s">
        <v>1205</v>
      </c>
      <c r="E1207" s="10" t="s">
        <v>136</v>
      </c>
      <c r="F1207" s="14" t="s">
        <v>2241</v>
      </c>
      <c r="G1207" s="10">
        <v>50000</v>
      </c>
      <c r="H1207" s="10">
        <v>50000</v>
      </c>
      <c r="I1207" s="10"/>
      <c r="J1207" s="10"/>
      <c r="K1207" s="10"/>
      <c r="L1207" s="10" t="s">
        <v>318</v>
      </c>
      <c r="M1207" s="10"/>
    </row>
    <row r="1208" ht="29" customHeight="1" spans="1:13">
      <c r="A1208" s="10">
        <v>1147</v>
      </c>
      <c r="B1208" s="14" t="s">
        <v>2242</v>
      </c>
      <c r="C1208" s="10" t="s">
        <v>19</v>
      </c>
      <c r="D1208" s="10" t="s">
        <v>20</v>
      </c>
      <c r="E1208" s="10" t="s">
        <v>136</v>
      </c>
      <c r="F1208" s="14" t="s">
        <v>2243</v>
      </c>
      <c r="G1208" s="10">
        <v>30000</v>
      </c>
      <c r="H1208" s="10">
        <v>30000</v>
      </c>
      <c r="I1208" s="10"/>
      <c r="J1208" s="10"/>
      <c r="K1208" s="10"/>
      <c r="L1208" s="10" t="s">
        <v>318</v>
      </c>
      <c r="M1208" s="10"/>
    </row>
    <row r="1209" ht="37" customHeight="1" spans="1:13">
      <c r="A1209" s="10">
        <v>1148</v>
      </c>
      <c r="B1209" s="14" t="s">
        <v>2244</v>
      </c>
      <c r="C1209" s="10" t="s">
        <v>19</v>
      </c>
      <c r="D1209" s="10" t="s">
        <v>20</v>
      </c>
      <c r="E1209" s="10" t="s">
        <v>140</v>
      </c>
      <c r="F1209" s="14" t="s">
        <v>2245</v>
      </c>
      <c r="G1209" s="10">
        <v>30000</v>
      </c>
      <c r="H1209" s="10">
        <v>30000</v>
      </c>
      <c r="I1209" s="10"/>
      <c r="J1209" s="10"/>
      <c r="K1209" s="10"/>
      <c r="L1209" s="10" t="s">
        <v>261</v>
      </c>
      <c r="M1209" s="10"/>
    </row>
    <row r="1210" ht="26" customHeight="1" spans="1:13">
      <c r="A1210" s="10">
        <v>1149</v>
      </c>
      <c r="B1210" s="14" t="s">
        <v>2246</v>
      </c>
      <c r="C1210" s="10" t="s">
        <v>62</v>
      </c>
      <c r="D1210" s="10" t="s">
        <v>20</v>
      </c>
      <c r="E1210" s="10" t="s">
        <v>144</v>
      </c>
      <c r="F1210" s="14" t="s">
        <v>2247</v>
      </c>
      <c r="G1210" s="10">
        <v>252</v>
      </c>
      <c r="H1210" s="10">
        <v>252</v>
      </c>
      <c r="I1210" s="10"/>
      <c r="J1210" s="10"/>
      <c r="K1210" s="10"/>
      <c r="L1210" s="10" t="s">
        <v>300</v>
      </c>
      <c r="M1210" s="10"/>
    </row>
    <row r="1211" ht="27" customHeight="1" spans="1:13">
      <c r="A1211" s="10">
        <v>1150</v>
      </c>
      <c r="B1211" s="14" t="s">
        <v>2248</v>
      </c>
      <c r="C1211" s="10" t="s">
        <v>62</v>
      </c>
      <c r="D1211" s="10" t="s">
        <v>20</v>
      </c>
      <c r="E1211" s="10" t="s">
        <v>144</v>
      </c>
      <c r="F1211" s="14" t="s">
        <v>2249</v>
      </c>
      <c r="G1211" s="10">
        <v>84</v>
      </c>
      <c r="H1211" s="10">
        <v>84</v>
      </c>
      <c r="I1211" s="10"/>
      <c r="J1211" s="10"/>
      <c r="K1211" s="10"/>
      <c r="L1211" s="10" t="s">
        <v>300</v>
      </c>
      <c r="M1211" s="10"/>
    </row>
    <row r="1212" ht="27" customHeight="1" spans="1:13">
      <c r="A1212" s="10">
        <v>1151</v>
      </c>
      <c r="B1212" s="14" t="s">
        <v>2250</v>
      </c>
      <c r="C1212" s="10" t="s">
        <v>62</v>
      </c>
      <c r="D1212" s="10" t="s">
        <v>20</v>
      </c>
      <c r="E1212" s="10" t="s">
        <v>144</v>
      </c>
      <c r="F1212" s="14" t="s">
        <v>2251</v>
      </c>
      <c r="G1212" s="10">
        <v>70</v>
      </c>
      <c r="H1212" s="10">
        <v>70</v>
      </c>
      <c r="I1212" s="10"/>
      <c r="J1212" s="10"/>
      <c r="K1212" s="10"/>
      <c r="L1212" s="10" t="s">
        <v>300</v>
      </c>
      <c r="M1212" s="10"/>
    </row>
    <row r="1213" ht="27" customHeight="1" spans="1:13">
      <c r="A1213" s="10">
        <v>1152</v>
      </c>
      <c r="B1213" s="14" t="s">
        <v>2252</v>
      </c>
      <c r="C1213" s="10" t="s">
        <v>62</v>
      </c>
      <c r="D1213" s="10" t="s">
        <v>20</v>
      </c>
      <c r="E1213" s="10" t="s">
        <v>144</v>
      </c>
      <c r="F1213" s="14" t="s">
        <v>2253</v>
      </c>
      <c r="G1213" s="10">
        <v>112</v>
      </c>
      <c r="H1213" s="10">
        <v>112</v>
      </c>
      <c r="I1213" s="10"/>
      <c r="J1213" s="10"/>
      <c r="K1213" s="10"/>
      <c r="L1213" s="10" t="s">
        <v>300</v>
      </c>
      <c r="M1213" s="10"/>
    </row>
    <row r="1214" ht="27" customHeight="1" spans="1:13">
      <c r="A1214" s="10">
        <v>1153</v>
      </c>
      <c r="B1214" s="14" t="s">
        <v>2254</v>
      </c>
      <c r="C1214" s="10" t="s">
        <v>19</v>
      </c>
      <c r="D1214" s="10" t="s">
        <v>20</v>
      </c>
      <c r="E1214" s="10" t="s">
        <v>144</v>
      </c>
      <c r="F1214" s="14" t="s">
        <v>2255</v>
      </c>
      <c r="G1214" s="10">
        <v>250</v>
      </c>
      <c r="H1214" s="10">
        <v>250</v>
      </c>
      <c r="I1214" s="10"/>
      <c r="J1214" s="10"/>
      <c r="K1214" s="10"/>
      <c r="L1214" s="10" t="s">
        <v>23</v>
      </c>
      <c r="M1214" s="10"/>
    </row>
    <row r="1215" ht="27" customHeight="1" spans="1:13">
      <c r="A1215" s="10">
        <v>1154</v>
      </c>
      <c r="B1215" s="14" t="s">
        <v>2256</v>
      </c>
      <c r="C1215" s="10" t="s">
        <v>19</v>
      </c>
      <c r="D1215" s="10" t="s">
        <v>20</v>
      </c>
      <c r="E1215" s="10" t="s">
        <v>144</v>
      </c>
      <c r="F1215" s="14" t="s">
        <v>2257</v>
      </c>
      <c r="G1215" s="10">
        <v>150</v>
      </c>
      <c r="H1215" s="10">
        <v>150</v>
      </c>
      <c r="I1215" s="10"/>
      <c r="J1215" s="10"/>
      <c r="K1215" s="10"/>
      <c r="L1215" s="10" t="s">
        <v>331</v>
      </c>
      <c r="M1215" s="10"/>
    </row>
    <row r="1216" ht="27" customHeight="1" spans="1:13">
      <c r="A1216" s="10">
        <v>1155</v>
      </c>
      <c r="B1216" s="14" t="s">
        <v>2258</v>
      </c>
      <c r="C1216" s="10" t="s">
        <v>19</v>
      </c>
      <c r="D1216" s="10" t="s">
        <v>20</v>
      </c>
      <c r="E1216" s="10" t="s">
        <v>144</v>
      </c>
      <c r="F1216" s="14" t="s">
        <v>1444</v>
      </c>
      <c r="G1216" s="10">
        <v>1500</v>
      </c>
      <c r="H1216" s="10">
        <v>1500</v>
      </c>
      <c r="I1216" s="10"/>
      <c r="J1216" s="10"/>
      <c r="K1216" s="10"/>
      <c r="L1216" s="10" t="s">
        <v>331</v>
      </c>
      <c r="M1216" s="10"/>
    </row>
    <row r="1217" ht="27" customHeight="1" spans="1:13">
      <c r="A1217" s="10">
        <v>1156</v>
      </c>
      <c r="B1217" s="14" t="s">
        <v>2259</v>
      </c>
      <c r="C1217" s="10" t="s">
        <v>19</v>
      </c>
      <c r="D1217" s="10" t="s">
        <v>20</v>
      </c>
      <c r="E1217" s="10" t="s">
        <v>144</v>
      </c>
      <c r="F1217" s="14" t="s">
        <v>2260</v>
      </c>
      <c r="G1217" s="10">
        <v>950</v>
      </c>
      <c r="H1217" s="10">
        <v>950</v>
      </c>
      <c r="I1217" s="10"/>
      <c r="J1217" s="10"/>
      <c r="K1217" s="10"/>
      <c r="L1217" s="10" t="s">
        <v>23</v>
      </c>
      <c r="M1217" s="10"/>
    </row>
    <row r="1218" ht="29" customHeight="1" spans="1:13">
      <c r="A1218" s="10">
        <v>1157</v>
      </c>
      <c r="B1218" s="14" t="s">
        <v>2261</v>
      </c>
      <c r="C1218" s="10" t="s">
        <v>19</v>
      </c>
      <c r="D1218" s="10" t="s">
        <v>20</v>
      </c>
      <c r="E1218" s="10" t="s">
        <v>132</v>
      </c>
      <c r="F1218" s="14" t="s">
        <v>2262</v>
      </c>
      <c r="G1218" s="10">
        <v>30500</v>
      </c>
      <c r="H1218" s="10">
        <v>30500</v>
      </c>
      <c r="I1218" s="10"/>
      <c r="J1218" s="10"/>
      <c r="K1218" s="10"/>
      <c r="L1218" s="10" t="s">
        <v>337</v>
      </c>
      <c r="M1218" s="10"/>
    </row>
    <row r="1219" ht="27" customHeight="1" spans="1:13">
      <c r="A1219" s="10">
        <v>1158</v>
      </c>
      <c r="B1219" s="14" t="s">
        <v>2263</v>
      </c>
      <c r="C1219" s="10" t="s">
        <v>19</v>
      </c>
      <c r="D1219" s="10" t="s">
        <v>20</v>
      </c>
      <c r="E1219" s="10" t="s">
        <v>132</v>
      </c>
      <c r="F1219" s="14" t="s">
        <v>2264</v>
      </c>
      <c r="G1219" s="10">
        <v>5005</v>
      </c>
      <c r="H1219" s="10">
        <v>5005</v>
      </c>
      <c r="I1219" s="10"/>
      <c r="J1219" s="10"/>
      <c r="K1219" s="10"/>
      <c r="L1219" s="10" t="s">
        <v>337</v>
      </c>
      <c r="M1219" s="10"/>
    </row>
    <row r="1220" ht="27" customHeight="1" spans="1:13">
      <c r="A1220" s="10">
        <v>1159</v>
      </c>
      <c r="B1220" s="14" t="s">
        <v>2265</v>
      </c>
      <c r="C1220" s="10" t="s">
        <v>19</v>
      </c>
      <c r="D1220" s="10" t="s">
        <v>20</v>
      </c>
      <c r="E1220" s="10" t="s">
        <v>132</v>
      </c>
      <c r="F1220" s="14" t="s">
        <v>2266</v>
      </c>
      <c r="G1220" s="10">
        <v>8300</v>
      </c>
      <c r="H1220" s="10">
        <v>8300</v>
      </c>
      <c r="I1220" s="10"/>
      <c r="J1220" s="10"/>
      <c r="K1220" s="10"/>
      <c r="L1220" s="10" t="s">
        <v>337</v>
      </c>
      <c r="M1220" s="10"/>
    </row>
    <row r="1221" ht="29" customHeight="1" spans="1:13">
      <c r="A1221" s="10">
        <v>1160</v>
      </c>
      <c r="B1221" s="14" t="s">
        <v>2267</v>
      </c>
      <c r="C1221" s="10" t="s">
        <v>19</v>
      </c>
      <c r="D1221" s="10" t="s">
        <v>20</v>
      </c>
      <c r="E1221" s="10" t="s">
        <v>132</v>
      </c>
      <c r="F1221" s="14" t="s">
        <v>2268</v>
      </c>
      <c r="G1221" s="10">
        <v>6000</v>
      </c>
      <c r="H1221" s="10">
        <v>6000</v>
      </c>
      <c r="I1221" s="10"/>
      <c r="J1221" s="10"/>
      <c r="K1221" s="10"/>
      <c r="L1221" s="10" t="s">
        <v>337</v>
      </c>
      <c r="M1221" s="10"/>
    </row>
    <row r="1222" ht="27" customHeight="1" spans="1:13">
      <c r="A1222" s="10">
        <v>1161</v>
      </c>
      <c r="B1222" s="14" t="s">
        <v>2269</v>
      </c>
      <c r="C1222" s="10" t="s">
        <v>19</v>
      </c>
      <c r="D1222" s="10" t="s">
        <v>20</v>
      </c>
      <c r="E1222" s="10" t="s">
        <v>132</v>
      </c>
      <c r="F1222" s="14" t="s">
        <v>2270</v>
      </c>
      <c r="G1222" s="10">
        <v>5600</v>
      </c>
      <c r="H1222" s="10">
        <v>5600</v>
      </c>
      <c r="I1222" s="10"/>
      <c r="J1222" s="10"/>
      <c r="K1222" s="10"/>
      <c r="L1222" s="10" t="s">
        <v>337</v>
      </c>
      <c r="M1222" s="10"/>
    </row>
    <row r="1223" ht="31" customHeight="1" spans="1:13">
      <c r="A1223" s="10">
        <v>1162</v>
      </c>
      <c r="B1223" s="14" t="s">
        <v>2271</v>
      </c>
      <c r="C1223" s="10" t="s">
        <v>19</v>
      </c>
      <c r="D1223" s="10" t="s">
        <v>20</v>
      </c>
      <c r="E1223" s="10" t="s">
        <v>132</v>
      </c>
      <c r="F1223" s="14" t="s">
        <v>2272</v>
      </c>
      <c r="G1223" s="10">
        <v>860</v>
      </c>
      <c r="H1223" s="10">
        <v>860</v>
      </c>
      <c r="I1223" s="10"/>
      <c r="J1223" s="10"/>
      <c r="K1223" s="10"/>
      <c r="L1223" s="10" t="s">
        <v>337</v>
      </c>
      <c r="M1223" s="10"/>
    </row>
    <row r="1224" ht="30" customHeight="1" spans="1:13">
      <c r="A1224" s="10">
        <v>1163</v>
      </c>
      <c r="B1224" s="14" t="s">
        <v>2273</v>
      </c>
      <c r="C1224" s="10" t="s">
        <v>19</v>
      </c>
      <c r="D1224" s="10" t="s">
        <v>20</v>
      </c>
      <c r="E1224" s="10" t="s">
        <v>132</v>
      </c>
      <c r="F1224" s="14" t="s">
        <v>2274</v>
      </c>
      <c r="G1224" s="10">
        <v>780</v>
      </c>
      <c r="H1224" s="10">
        <v>780</v>
      </c>
      <c r="I1224" s="10"/>
      <c r="J1224" s="10"/>
      <c r="K1224" s="10"/>
      <c r="L1224" s="10" t="s">
        <v>337</v>
      </c>
      <c r="M1224" s="10"/>
    </row>
    <row r="1225" ht="29" customHeight="1" spans="1:13">
      <c r="A1225" s="10">
        <v>1164</v>
      </c>
      <c r="B1225" s="14" t="s">
        <v>2275</v>
      </c>
      <c r="C1225" s="10" t="s">
        <v>19</v>
      </c>
      <c r="D1225" s="10" t="s">
        <v>20</v>
      </c>
      <c r="E1225" s="10" t="s">
        <v>132</v>
      </c>
      <c r="F1225" s="14" t="s">
        <v>2274</v>
      </c>
      <c r="G1225" s="10">
        <v>710</v>
      </c>
      <c r="H1225" s="10">
        <v>710</v>
      </c>
      <c r="I1225" s="10"/>
      <c r="J1225" s="10"/>
      <c r="K1225" s="10"/>
      <c r="L1225" s="10" t="s">
        <v>337</v>
      </c>
      <c r="M1225" s="10"/>
    </row>
    <row r="1226" ht="27" customHeight="1" spans="1:13">
      <c r="A1226" s="10">
        <v>1165</v>
      </c>
      <c r="B1226" s="14" t="s">
        <v>2276</v>
      </c>
      <c r="C1226" s="10" t="s">
        <v>19</v>
      </c>
      <c r="D1226" s="10" t="s">
        <v>20</v>
      </c>
      <c r="E1226" s="10" t="s">
        <v>21</v>
      </c>
      <c r="F1226" s="14" t="s">
        <v>2277</v>
      </c>
      <c r="G1226" s="10">
        <v>13200</v>
      </c>
      <c r="H1226" s="10">
        <v>13200</v>
      </c>
      <c r="I1226" s="10"/>
      <c r="J1226" s="10"/>
      <c r="K1226" s="10"/>
      <c r="L1226" s="10" t="s">
        <v>342</v>
      </c>
      <c r="M1226" s="10"/>
    </row>
    <row r="1227" ht="27" customHeight="1" spans="1:13">
      <c r="A1227" s="10">
        <v>1166</v>
      </c>
      <c r="B1227" s="14" t="s">
        <v>2278</v>
      </c>
      <c r="C1227" s="10" t="s">
        <v>19</v>
      </c>
      <c r="D1227" s="10" t="s">
        <v>20</v>
      </c>
      <c r="E1227" s="10" t="s">
        <v>21</v>
      </c>
      <c r="F1227" s="14" t="s">
        <v>2279</v>
      </c>
      <c r="G1227" s="10">
        <v>200000</v>
      </c>
      <c r="H1227" s="10">
        <v>200000</v>
      </c>
      <c r="I1227" s="10"/>
      <c r="J1227" s="10"/>
      <c r="K1227" s="10"/>
      <c r="L1227" s="10" t="s">
        <v>342</v>
      </c>
      <c r="M1227" s="10"/>
    </row>
    <row r="1228" ht="27" customHeight="1" spans="1:13">
      <c r="A1228" s="10">
        <v>1167</v>
      </c>
      <c r="B1228" s="14" t="s">
        <v>2280</v>
      </c>
      <c r="C1228" s="10" t="s">
        <v>19</v>
      </c>
      <c r="D1228" s="10" t="s">
        <v>20</v>
      </c>
      <c r="E1228" s="10" t="s">
        <v>21</v>
      </c>
      <c r="F1228" s="14" t="s">
        <v>2281</v>
      </c>
      <c r="G1228" s="10">
        <v>323.2</v>
      </c>
      <c r="H1228" s="10">
        <v>323.2</v>
      </c>
      <c r="I1228" s="10"/>
      <c r="J1228" s="10"/>
      <c r="K1228" s="10"/>
      <c r="L1228" s="10" t="s">
        <v>342</v>
      </c>
      <c r="M1228" s="10"/>
    </row>
    <row r="1229" ht="27" customHeight="1" spans="1:13">
      <c r="A1229" s="10">
        <v>1168</v>
      </c>
      <c r="B1229" s="14" t="s">
        <v>2282</v>
      </c>
      <c r="C1229" s="10" t="s">
        <v>19</v>
      </c>
      <c r="D1229" s="10" t="s">
        <v>20</v>
      </c>
      <c r="E1229" s="10" t="s">
        <v>21</v>
      </c>
      <c r="F1229" s="14" t="s">
        <v>2283</v>
      </c>
      <c r="G1229" s="10">
        <v>165</v>
      </c>
      <c r="H1229" s="10">
        <v>165</v>
      </c>
      <c r="I1229" s="10"/>
      <c r="J1229" s="10"/>
      <c r="K1229" s="10"/>
      <c r="L1229" s="10" t="s">
        <v>342</v>
      </c>
      <c r="M1229" s="10"/>
    </row>
    <row r="1230" ht="27" customHeight="1" spans="1:13">
      <c r="A1230" s="10">
        <v>1169</v>
      </c>
      <c r="B1230" s="14" t="s">
        <v>2284</v>
      </c>
      <c r="C1230" s="10" t="s">
        <v>19</v>
      </c>
      <c r="D1230" s="10" t="s">
        <v>20</v>
      </c>
      <c r="E1230" s="10" t="s">
        <v>21</v>
      </c>
      <c r="F1230" s="14" t="s">
        <v>2285</v>
      </c>
      <c r="G1230" s="10">
        <v>48</v>
      </c>
      <c r="H1230" s="10">
        <v>48</v>
      </c>
      <c r="I1230" s="10"/>
      <c r="J1230" s="10"/>
      <c r="K1230" s="10"/>
      <c r="L1230" s="10" t="s">
        <v>342</v>
      </c>
      <c r="M1230" s="10"/>
    </row>
    <row r="1231" ht="27" customHeight="1" spans="1:13">
      <c r="A1231" s="10">
        <v>1170</v>
      </c>
      <c r="B1231" s="14" t="s">
        <v>2286</v>
      </c>
      <c r="C1231" s="10" t="s">
        <v>19</v>
      </c>
      <c r="D1231" s="10" t="s">
        <v>20</v>
      </c>
      <c r="E1231" s="10" t="s">
        <v>21</v>
      </c>
      <c r="F1231" s="14" t="s">
        <v>2287</v>
      </c>
      <c r="G1231" s="10">
        <v>23</v>
      </c>
      <c r="H1231" s="10">
        <v>23</v>
      </c>
      <c r="I1231" s="10"/>
      <c r="J1231" s="10"/>
      <c r="K1231" s="10"/>
      <c r="L1231" s="10" t="s">
        <v>342</v>
      </c>
      <c r="M1231" s="10"/>
    </row>
    <row r="1232" ht="27" customHeight="1" spans="1:13">
      <c r="A1232" s="10">
        <v>1171</v>
      </c>
      <c r="B1232" s="14" t="s">
        <v>2288</v>
      </c>
      <c r="C1232" s="10" t="s">
        <v>19</v>
      </c>
      <c r="D1232" s="10" t="s">
        <v>20</v>
      </c>
      <c r="E1232" s="10" t="s">
        <v>21</v>
      </c>
      <c r="F1232" s="14" t="s">
        <v>2289</v>
      </c>
      <c r="G1232" s="10">
        <v>23</v>
      </c>
      <c r="H1232" s="10">
        <v>23</v>
      </c>
      <c r="I1232" s="10"/>
      <c r="J1232" s="10"/>
      <c r="K1232" s="10"/>
      <c r="L1232" s="10" t="s">
        <v>342</v>
      </c>
      <c r="M1232" s="10"/>
    </row>
    <row r="1233" ht="27" customHeight="1" spans="1:13">
      <c r="A1233" s="10">
        <v>1172</v>
      </c>
      <c r="B1233" s="14" t="s">
        <v>2290</v>
      </c>
      <c r="C1233" s="10" t="s">
        <v>19</v>
      </c>
      <c r="D1233" s="10" t="s">
        <v>20</v>
      </c>
      <c r="E1233" s="10" t="s">
        <v>21</v>
      </c>
      <c r="F1233" s="14" t="s">
        <v>2291</v>
      </c>
      <c r="G1233" s="10">
        <v>3</v>
      </c>
      <c r="H1233" s="10">
        <v>3</v>
      </c>
      <c r="I1233" s="10"/>
      <c r="J1233" s="10"/>
      <c r="K1233" s="10"/>
      <c r="L1233" s="10" t="s">
        <v>342</v>
      </c>
      <c r="M1233" s="10"/>
    </row>
    <row r="1234" ht="27" customHeight="1" spans="1:13">
      <c r="A1234" s="10">
        <v>1173</v>
      </c>
      <c r="B1234" s="14" t="s">
        <v>2292</v>
      </c>
      <c r="C1234" s="10" t="s">
        <v>19</v>
      </c>
      <c r="D1234" s="10" t="s">
        <v>20</v>
      </c>
      <c r="E1234" s="10" t="s">
        <v>21</v>
      </c>
      <c r="F1234" s="14" t="s">
        <v>2293</v>
      </c>
      <c r="G1234" s="10">
        <v>250</v>
      </c>
      <c r="H1234" s="10">
        <v>250</v>
      </c>
      <c r="I1234" s="10"/>
      <c r="J1234" s="10"/>
      <c r="K1234" s="10"/>
      <c r="L1234" s="10" t="s">
        <v>342</v>
      </c>
      <c r="M1234" s="10"/>
    </row>
    <row r="1235" ht="27" customHeight="1" spans="1:13">
      <c r="A1235" s="10">
        <v>1174</v>
      </c>
      <c r="B1235" s="14" t="s">
        <v>2294</v>
      </c>
      <c r="C1235" s="10" t="s">
        <v>19</v>
      </c>
      <c r="D1235" s="10" t="s">
        <v>20</v>
      </c>
      <c r="E1235" s="10" t="s">
        <v>21</v>
      </c>
      <c r="F1235" s="14" t="s">
        <v>2295</v>
      </c>
      <c r="G1235" s="10">
        <v>275</v>
      </c>
      <c r="H1235" s="10">
        <v>275</v>
      </c>
      <c r="I1235" s="10"/>
      <c r="J1235" s="10"/>
      <c r="K1235" s="10"/>
      <c r="L1235" s="10" t="s">
        <v>342</v>
      </c>
      <c r="M1235" s="10"/>
    </row>
    <row r="1236" ht="27" customHeight="1" spans="1:13">
      <c r="A1236" s="10">
        <v>1175</v>
      </c>
      <c r="B1236" s="14" t="s">
        <v>2296</v>
      </c>
      <c r="C1236" s="10" t="s">
        <v>19</v>
      </c>
      <c r="D1236" s="10" t="s">
        <v>20</v>
      </c>
      <c r="E1236" s="10" t="s">
        <v>21</v>
      </c>
      <c r="F1236" s="14" t="s">
        <v>2297</v>
      </c>
      <c r="G1236" s="10">
        <v>250</v>
      </c>
      <c r="H1236" s="10">
        <v>250</v>
      </c>
      <c r="I1236" s="10"/>
      <c r="J1236" s="10"/>
      <c r="K1236" s="10"/>
      <c r="L1236" s="10" t="s">
        <v>342</v>
      </c>
      <c r="M1236" s="10"/>
    </row>
    <row r="1237" ht="27" customHeight="1" spans="1:13">
      <c r="A1237" s="10">
        <v>1176</v>
      </c>
      <c r="B1237" s="14" t="s">
        <v>2298</v>
      </c>
      <c r="C1237" s="10" t="s">
        <v>19</v>
      </c>
      <c r="D1237" s="10" t="s">
        <v>20</v>
      </c>
      <c r="E1237" s="10" t="s">
        <v>21</v>
      </c>
      <c r="F1237" s="14" t="s">
        <v>2299</v>
      </c>
      <c r="G1237" s="10">
        <v>200</v>
      </c>
      <c r="H1237" s="10">
        <v>200</v>
      </c>
      <c r="I1237" s="10"/>
      <c r="J1237" s="10"/>
      <c r="K1237" s="10"/>
      <c r="L1237" s="10" t="s">
        <v>342</v>
      </c>
      <c r="M1237" s="10"/>
    </row>
    <row r="1238" ht="27" customHeight="1" spans="1:13">
      <c r="A1238" s="10">
        <v>1177</v>
      </c>
      <c r="B1238" s="14" t="s">
        <v>2300</v>
      </c>
      <c r="C1238" s="10" t="s">
        <v>19</v>
      </c>
      <c r="D1238" s="10" t="s">
        <v>20</v>
      </c>
      <c r="E1238" s="10" t="s">
        <v>21</v>
      </c>
      <c r="F1238" s="14" t="s">
        <v>2301</v>
      </c>
      <c r="G1238" s="10">
        <v>100</v>
      </c>
      <c r="H1238" s="10">
        <v>100</v>
      </c>
      <c r="I1238" s="10"/>
      <c r="J1238" s="10"/>
      <c r="K1238" s="10"/>
      <c r="L1238" s="10" t="s">
        <v>342</v>
      </c>
      <c r="M1238" s="10"/>
    </row>
    <row r="1239" ht="27" customHeight="1" spans="1:13">
      <c r="A1239" s="10">
        <v>1178</v>
      </c>
      <c r="B1239" s="14" t="s">
        <v>2302</v>
      </c>
      <c r="C1239" s="10" t="s">
        <v>19</v>
      </c>
      <c r="D1239" s="10" t="s">
        <v>20</v>
      </c>
      <c r="E1239" s="10" t="s">
        <v>21</v>
      </c>
      <c r="F1239" s="14" t="s">
        <v>2303</v>
      </c>
      <c r="G1239" s="10">
        <v>100</v>
      </c>
      <c r="H1239" s="10">
        <v>100</v>
      </c>
      <c r="I1239" s="10"/>
      <c r="J1239" s="10"/>
      <c r="K1239" s="10"/>
      <c r="L1239" s="10" t="s">
        <v>342</v>
      </c>
      <c r="M1239" s="10"/>
    </row>
    <row r="1240" ht="27" customHeight="1" spans="1:13">
      <c r="A1240" s="10">
        <v>1179</v>
      </c>
      <c r="B1240" s="14" t="s">
        <v>2304</v>
      </c>
      <c r="C1240" s="10" t="s">
        <v>19</v>
      </c>
      <c r="D1240" s="10" t="s">
        <v>20</v>
      </c>
      <c r="E1240" s="10" t="s">
        <v>21</v>
      </c>
      <c r="F1240" s="14" t="s">
        <v>2305</v>
      </c>
      <c r="G1240" s="10">
        <v>425</v>
      </c>
      <c r="H1240" s="10">
        <v>425</v>
      </c>
      <c r="I1240" s="10"/>
      <c r="J1240" s="10"/>
      <c r="K1240" s="10"/>
      <c r="L1240" s="10" t="s">
        <v>342</v>
      </c>
      <c r="M1240" s="10"/>
    </row>
    <row r="1241" ht="27" customHeight="1" spans="1:13">
      <c r="A1241" s="10">
        <v>1180</v>
      </c>
      <c r="B1241" s="14" t="s">
        <v>2306</v>
      </c>
      <c r="C1241" s="10" t="s">
        <v>19</v>
      </c>
      <c r="D1241" s="10" t="s">
        <v>20</v>
      </c>
      <c r="E1241" s="10" t="s">
        <v>21</v>
      </c>
      <c r="F1241" s="14" t="s">
        <v>2307</v>
      </c>
      <c r="G1241" s="10">
        <v>175</v>
      </c>
      <c r="H1241" s="10">
        <v>175</v>
      </c>
      <c r="I1241" s="10"/>
      <c r="J1241" s="10"/>
      <c r="K1241" s="10"/>
      <c r="L1241" s="10" t="s">
        <v>342</v>
      </c>
      <c r="M1241" s="10"/>
    </row>
    <row r="1242" ht="27" customHeight="1" spans="1:13">
      <c r="A1242" s="10">
        <v>1181</v>
      </c>
      <c r="B1242" s="14" t="s">
        <v>2308</v>
      </c>
      <c r="C1242" s="10" t="s">
        <v>19</v>
      </c>
      <c r="D1242" s="10" t="s">
        <v>20</v>
      </c>
      <c r="E1242" s="10" t="s">
        <v>21</v>
      </c>
      <c r="F1242" s="14" t="s">
        <v>2309</v>
      </c>
      <c r="G1242" s="10">
        <v>100</v>
      </c>
      <c r="H1242" s="10">
        <v>100</v>
      </c>
      <c r="I1242" s="10"/>
      <c r="J1242" s="10"/>
      <c r="K1242" s="10"/>
      <c r="L1242" s="10" t="s">
        <v>342</v>
      </c>
      <c r="M1242" s="10"/>
    </row>
    <row r="1243" ht="27" customHeight="1" spans="1:13">
      <c r="A1243" s="10">
        <v>1182</v>
      </c>
      <c r="B1243" s="14" t="s">
        <v>2310</v>
      </c>
      <c r="C1243" s="10" t="s">
        <v>19</v>
      </c>
      <c r="D1243" s="10" t="s">
        <v>20</v>
      </c>
      <c r="E1243" s="10" t="s">
        <v>21</v>
      </c>
      <c r="F1243" s="14" t="s">
        <v>2311</v>
      </c>
      <c r="G1243" s="10">
        <v>150</v>
      </c>
      <c r="H1243" s="10">
        <v>150</v>
      </c>
      <c r="I1243" s="10"/>
      <c r="J1243" s="10"/>
      <c r="K1243" s="10"/>
      <c r="L1243" s="10" t="s">
        <v>342</v>
      </c>
      <c r="M1243" s="10"/>
    </row>
    <row r="1244" ht="27" customHeight="1" spans="1:13">
      <c r="A1244" s="10">
        <v>1183</v>
      </c>
      <c r="B1244" s="14" t="s">
        <v>2312</v>
      </c>
      <c r="C1244" s="10" t="s">
        <v>19</v>
      </c>
      <c r="D1244" s="10" t="s">
        <v>20</v>
      </c>
      <c r="E1244" s="10" t="s">
        <v>21</v>
      </c>
      <c r="F1244" s="14" t="s">
        <v>2313</v>
      </c>
      <c r="G1244" s="10">
        <v>75</v>
      </c>
      <c r="H1244" s="10">
        <v>75</v>
      </c>
      <c r="I1244" s="10"/>
      <c r="J1244" s="10"/>
      <c r="K1244" s="10"/>
      <c r="L1244" s="10" t="s">
        <v>342</v>
      </c>
      <c r="M1244" s="10"/>
    </row>
    <row r="1245" ht="27" customHeight="1" spans="1:13">
      <c r="A1245" s="10">
        <v>1184</v>
      </c>
      <c r="B1245" s="14" t="s">
        <v>2314</v>
      </c>
      <c r="C1245" s="10" t="s">
        <v>19</v>
      </c>
      <c r="D1245" s="10" t="s">
        <v>20</v>
      </c>
      <c r="E1245" s="10" t="s">
        <v>21</v>
      </c>
      <c r="F1245" s="14" t="s">
        <v>2315</v>
      </c>
      <c r="G1245" s="10">
        <v>150</v>
      </c>
      <c r="H1245" s="10">
        <v>150</v>
      </c>
      <c r="I1245" s="10"/>
      <c r="J1245" s="10"/>
      <c r="K1245" s="10"/>
      <c r="L1245" s="10" t="s">
        <v>342</v>
      </c>
      <c r="M1245" s="10"/>
    </row>
    <row r="1246" ht="27" customHeight="1" spans="1:13">
      <c r="A1246" s="10">
        <v>1185</v>
      </c>
      <c r="B1246" s="14" t="s">
        <v>2316</v>
      </c>
      <c r="C1246" s="10" t="s">
        <v>19</v>
      </c>
      <c r="D1246" s="10" t="s">
        <v>20</v>
      </c>
      <c r="E1246" s="10" t="s">
        <v>21</v>
      </c>
      <c r="F1246" s="14" t="s">
        <v>2317</v>
      </c>
      <c r="G1246" s="10">
        <v>90</v>
      </c>
      <c r="H1246" s="10">
        <v>90</v>
      </c>
      <c r="I1246" s="10"/>
      <c r="J1246" s="10"/>
      <c r="K1246" s="10"/>
      <c r="L1246" s="10" t="s">
        <v>342</v>
      </c>
      <c r="M1246" s="10"/>
    </row>
    <row r="1247" ht="27" customHeight="1" spans="1:13">
      <c r="A1247" s="10">
        <v>1186</v>
      </c>
      <c r="B1247" s="14" t="s">
        <v>2318</v>
      </c>
      <c r="C1247" s="10" t="s">
        <v>19</v>
      </c>
      <c r="D1247" s="10" t="s">
        <v>20</v>
      </c>
      <c r="E1247" s="10" t="s">
        <v>21</v>
      </c>
      <c r="F1247" s="14" t="s">
        <v>2319</v>
      </c>
      <c r="G1247" s="10">
        <v>60</v>
      </c>
      <c r="H1247" s="10">
        <v>60</v>
      </c>
      <c r="I1247" s="10"/>
      <c r="J1247" s="10"/>
      <c r="K1247" s="10"/>
      <c r="L1247" s="10" t="s">
        <v>342</v>
      </c>
      <c r="M1247" s="10"/>
    </row>
    <row r="1248" ht="27" customHeight="1" spans="1:13">
      <c r="A1248" s="10">
        <v>1187</v>
      </c>
      <c r="B1248" s="14" t="s">
        <v>2320</v>
      </c>
      <c r="C1248" s="10" t="s">
        <v>19</v>
      </c>
      <c r="D1248" s="10" t="s">
        <v>20</v>
      </c>
      <c r="E1248" s="10" t="s">
        <v>21</v>
      </c>
      <c r="F1248" s="14" t="s">
        <v>2321</v>
      </c>
      <c r="G1248" s="10">
        <v>90</v>
      </c>
      <c r="H1248" s="10">
        <v>90</v>
      </c>
      <c r="I1248" s="10"/>
      <c r="J1248" s="10"/>
      <c r="K1248" s="10"/>
      <c r="L1248" s="10" t="s">
        <v>342</v>
      </c>
      <c r="M1248" s="10"/>
    </row>
    <row r="1249" ht="27" customHeight="1" spans="1:13">
      <c r="A1249" s="10">
        <v>1188</v>
      </c>
      <c r="B1249" s="14" t="s">
        <v>2322</v>
      </c>
      <c r="C1249" s="10" t="s">
        <v>19</v>
      </c>
      <c r="D1249" s="10" t="s">
        <v>20</v>
      </c>
      <c r="E1249" s="10" t="s">
        <v>21</v>
      </c>
      <c r="F1249" s="14" t="s">
        <v>2323</v>
      </c>
      <c r="G1249" s="10">
        <v>25</v>
      </c>
      <c r="H1249" s="10">
        <v>25</v>
      </c>
      <c r="I1249" s="10"/>
      <c r="J1249" s="10"/>
      <c r="K1249" s="10"/>
      <c r="L1249" s="10" t="s">
        <v>342</v>
      </c>
      <c r="M1249" s="10"/>
    </row>
    <row r="1250" ht="27" customHeight="1" spans="1:13">
      <c r="A1250" s="10">
        <v>1189</v>
      </c>
      <c r="B1250" s="14" t="s">
        <v>2324</v>
      </c>
      <c r="C1250" s="10" t="s">
        <v>19</v>
      </c>
      <c r="D1250" s="10" t="s">
        <v>20</v>
      </c>
      <c r="E1250" s="10" t="s">
        <v>21</v>
      </c>
      <c r="F1250" s="14" t="s">
        <v>2325</v>
      </c>
      <c r="G1250" s="10">
        <v>200</v>
      </c>
      <c r="H1250" s="10">
        <v>200</v>
      </c>
      <c r="I1250" s="10"/>
      <c r="J1250" s="10"/>
      <c r="K1250" s="10"/>
      <c r="L1250" s="10" t="s">
        <v>342</v>
      </c>
      <c r="M1250" s="10"/>
    </row>
    <row r="1251" ht="35" customHeight="1" spans="1:13">
      <c r="A1251" s="10">
        <v>1190</v>
      </c>
      <c r="B1251" s="14" t="s">
        <v>2326</v>
      </c>
      <c r="C1251" s="10" t="s">
        <v>19</v>
      </c>
      <c r="D1251" s="10" t="s">
        <v>20</v>
      </c>
      <c r="E1251" s="10" t="s">
        <v>21</v>
      </c>
      <c r="F1251" s="14" t="s">
        <v>2327</v>
      </c>
      <c r="G1251" s="10">
        <v>44500</v>
      </c>
      <c r="H1251" s="10">
        <v>44500</v>
      </c>
      <c r="I1251" s="10"/>
      <c r="J1251" s="10"/>
      <c r="K1251" s="10"/>
      <c r="L1251" s="10" t="s">
        <v>342</v>
      </c>
      <c r="M1251" s="10"/>
    </row>
    <row r="1252" ht="27" customHeight="1" spans="1:13">
      <c r="A1252" s="10">
        <v>1191</v>
      </c>
      <c r="B1252" s="14" t="s">
        <v>2328</v>
      </c>
      <c r="C1252" s="10" t="s">
        <v>19</v>
      </c>
      <c r="D1252" s="10" t="s">
        <v>20</v>
      </c>
      <c r="E1252" s="10" t="s">
        <v>21</v>
      </c>
      <c r="F1252" s="14" t="s">
        <v>2329</v>
      </c>
      <c r="G1252" s="10">
        <v>16200</v>
      </c>
      <c r="H1252" s="10">
        <v>16200</v>
      </c>
      <c r="I1252" s="10"/>
      <c r="J1252" s="10"/>
      <c r="K1252" s="10"/>
      <c r="L1252" s="10" t="s">
        <v>342</v>
      </c>
      <c r="M1252" s="10"/>
    </row>
    <row r="1253" ht="27" customHeight="1" spans="1:13">
      <c r="A1253" s="10">
        <v>1192</v>
      </c>
      <c r="B1253" s="14" t="s">
        <v>2330</v>
      </c>
      <c r="C1253" s="10" t="s">
        <v>19</v>
      </c>
      <c r="D1253" s="10" t="s">
        <v>20</v>
      </c>
      <c r="E1253" s="10" t="s">
        <v>21</v>
      </c>
      <c r="F1253" s="14" t="s">
        <v>2331</v>
      </c>
      <c r="G1253" s="10">
        <v>11100</v>
      </c>
      <c r="H1253" s="10">
        <v>11100</v>
      </c>
      <c r="I1253" s="10"/>
      <c r="J1253" s="10"/>
      <c r="K1253" s="10"/>
      <c r="L1253" s="10" t="s">
        <v>342</v>
      </c>
      <c r="M1253" s="10"/>
    </row>
    <row r="1254" ht="27" customHeight="1" spans="1:13">
      <c r="A1254" s="10">
        <v>1193</v>
      </c>
      <c r="B1254" s="14" t="s">
        <v>2332</v>
      </c>
      <c r="C1254" s="10" t="s">
        <v>19</v>
      </c>
      <c r="D1254" s="10" t="s">
        <v>20</v>
      </c>
      <c r="E1254" s="10" t="s">
        <v>21</v>
      </c>
      <c r="F1254" s="14" t="s">
        <v>2333</v>
      </c>
      <c r="G1254" s="10">
        <v>270</v>
      </c>
      <c r="H1254" s="10">
        <v>270</v>
      </c>
      <c r="I1254" s="10"/>
      <c r="J1254" s="10"/>
      <c r="K1254" s="10"/>
      <c r="L1254" s="10" t="s">
        <v>342</v>
      </c>
      <c r="M1254" s="10"/>
    </row>
    <row r="1255" ht="27" customHeight="1" spans="1:13">
      <c r="A1255" s="10">
        <v>1194</v>
      </c>
      <c r="B1255" s="14" t="s">
        <v>2334</v>
      </c>
      <c r="C1255" s="10" t="s">
        <v>19</v>
      </c>
      <c r="D1255" s="10" t="s">
        <v>20</v>
      </c>
      <c r="E1255" s="10" t="s">
        <v>21</v>
      </c>
      <c r="F1255" s="14" t="s">
        <v>2335</v>
      </c>
      <c r="G1255" s="10">
        <v>200</v>
      </c>
      <c r="H1255" s="10">
        <v>200</v>
      </c>
      <c r="I1255" s="10"/>
      <c r="J1255" s="10"/>
      <c r="K1255" s="10"/>
      <c r="L1255" s="10" t="s">
        <v>342</v>
      </c>
      <c r="M1255" s="10"/>
    </row>
    <row r="1256" ht="27" customHeight="1" spans="1:13">
      <c r="A1256" s="10">
        <v>1195</v>
      </c>
      <c r="B1256" s="14" t="s">
        <v>2336</v>
      </c>
      <c r="C1256" s="10" t="s">
        <v>19</v>
      </c>
      <c r="D1256" s="10" t="s">
        <v>20</v>
      </c>
      <c r="E1256" s="10" t="s">
        <v>21</v>
      </c>
      <c r="F1256" s="14" t="s">
        <v>2337</v>
      </c>
      <c r="G1256" s="10">
        <v>1000</v>
      </c>
      <c r="H1256" s="10">
        <v>1000</v>
      </c>
      <c r="I1256" s="10"/>
      <c r="J1256" s="10"/>
      <c r="K1256" s="10"/>
      <c r="L1256" s="10" t="s">
        <v>342</v>
      </c>
      <c r="M1256" s="10"/>
    </row>
    <row r="1257" ht="27" customHeight="1" spans="1:13">
      <c r="A1257" s="10">
        <v>1196</v>
      </c>
      <c r="B1257" s="14" t="s">
        <v>2338</v>
      </c>
      <c r="C1257" s="10" t="s">
        <v>19</v>
      </c>
      <c r="D1257" s="10" t="s">
        <v>20</v>
      </c>
      <c r="E1257" s="10" t="s">
        <v>21</v>
      </c>
      <c r="F1257" s="14" t="s">
        <v>2339</v>
      </c>
      <c r="G1257" s="10">
        <v>90</v>
      </c>
      <c r="H1257" s="10">
        <v>90</v>
      </c>
      <c r="I1257" s="10"/>
      <c r="J1257" s="10"/>
      <c r="K1257" s="10"/>
      <c r="L1257" s="10" t="s">
        <v>342</v>
      </c>
      <c r="M1257" s="10"/>
    </row>
    <row r="1258" ht="27" customHeight="1" spans="1:13">
      <c r="A1258" s="10">
        <v>1197</v>
      </c>
      <c r="B1258" s="14" t="s">
        <v>2340</v>
      </c>
      <c r="C1258" s="10" t="s">
        <v>19</v>
      </c>
      <c r="D1258" s="10" t="s">
        <v>20</v>
      </c>
      <c r="E1258" s="10" t="s">
        <v>21</v>
      </c>
      <c r="F1258" s="14" t="s">
        <v>2341</v>
      </c>
      <c r="G1258" s="10">
        <v>90</v>
      </c>
      <c r="H1258" s="10">
        <v>90</v>
      </c>
      <c r="I1258" s="10"/>
      <c r="J1258" s="10"/>
      <c r="K1258" s="10"/>
      <c r="L1258" s="10" t="s">
        <v>342</v>
      </c>
      <c r="M1258" s="10"/>
    </row>
    <row r="1259" ht="27" customHeight="1" spans="1:13">
      <c r="A1259" s="10">
        <v>1198</v>
      </c>
      <c r="B1259" s="14" t="s">
        <v>2342</v>
      </c>
      <c r="C1259" s="10" t="s">
        <v>19</v>
      </c>
      <c r="D1259" s="10" t="s">
        <v>20</v>
      </c>
      <c r="E1259" s="10" t="s">
        <v>21</v>
      </c>
      <c r="F1259" s="14" t="s">
        <v>2343</v>
      </c>
      <c r="G1259" s="10">
        <v>90</v>
      </c>
      <c r="H1259" s="10">
        <v>90</v>
      </c>
      <c r="I1259" s="10"/>
      <c r="J1259" s="10"/>
      <c r="K1259" s="10"/>
      <c r="L1259" s="10" t="s">
        <v>342</v>
      </c>
      <c r="M1259" s="10"/>
    </row>
    <row r="1260" ht="27" customHeight="1" spans="1:13">
      <c r="A1260" s="10">
        <v>1199</v>
      </c>
      <c r="B1260" s="14" t="s">
        <v>2344</v>
      </c>
      <c r="C1260" s="10" t="s">
        <v>19</v>
      </c>
      <c r="D1260" s="10" t="s">
        <v>20</v>
      </c>
      <c r="E1260" s="10" t="s">
        <v>21</v>
      </c>
      <c r="F1260" s="14" t="s">
        <v>2345</v>
      </c>
      <c r="G1260" s="10">
        <v>502</v>
      </c>
      <c r="H1260" s="10">
        <v>502</v>
      </c>
      <c r="I1260" s="10"/>
      <c r="J1260" s="10"/>
      <c r="K1260" s="10"/>
      <c r="L1260" s="10" t="s">
        <v>342</v>
      </c>
      <c r="M1260" s="10"/>
    </row>
    <row r="1261" ht="27" customHeight="1" spans="1:13">
      <c r="A1261" s="10">
        <v>1200</v>
      </c>
      <c r="B1261" s="14" t="s">
        <v>2346</v>
      </c>
      <c r="C1261" s="10" t="s">
        <v>19</v>
      </c>
      <c r="D1261" s="10" t="s">
        <v>20</v>
      </c>
      <c r="E1261" s="10" t="s">
        <v>21</v>
      </c>
      <c r="F1261" s="14" t="s">
        <v>2347</v>
      </c>
      <c r="G1261" s="10">
        <v>20</v>
      </c>
      <c r="H1261" s="10">
        <v>20</v>
      </c>
      <c r="I1261" s="10"/>
      <c r="J1261" s="10"/>
      <c r="K1261" s="10"/>
      <c r="L1261" s="10" t="s">
        <v>342</v>
      </c>
      <c r="M1261" s="10"/>
    </row>
    <row r="1262" ht="27" customHeight="1" spans="1:13">
      <c r="A1262" s="10">
        <v>1201</v>
      </c>
      <c r="B1262" s="14" t="s">
        <v>2348</v>
      </c>
      <c r="C1262" s="10" t="s">
        <v>19</v>
      </c>
      <c r="D1262" s="10" t="s">
        <v>20</v>
      </c>
      <c r="E1262" s="10" t="s">
        <v>21</v>
      </c>
      <c r="F1262" s="14" t="s">
        <v>2349</v>
      </c>
      <c r="G1262" s="10">
        <v>166.3</v>
      </c>
      <c r="H1262" s="10">
        <v>166.3</v>
      </c>
      <c r="I1262" s="10"/>
      <c r="J1262" s="10"/>
      <c r="K1262" s="10"/>
      <c r="L1262" s="10" t="s">
        <v>342</v>
      </c>
      <c r="M1262" s="10"/>
    </row>
    <row r="1263" ht="27" customHeight="1" spans="1:13">
      <c r="A1263" s="10">
        <v>1202</v>
      </c>
      <c r="B1263" s="14" t="s">
        <v>2350</v>
      </c>
      <c r="C1263" s="10" t="s">
        <v>19</v>
      </c>
      <c r="D1263" s="10" t="s">
        <v>20</v>
      </c>
      <c r="E1263" s="10" t="s">
        <v>21</v>
      </c>
      <c r="F1263" s="14" t="s">
        <v>2351</v>
      </c>
      <c r="G1263" s="10">
        <v>245.19</v>
      </c>
      <c r="H1263" s="10">
        <v>245.19</v>
      </c>
      <c r="I1263" s="10"/>
      <c r="J1263" s="10"/>
      <c r="K1263" s="10"/>
      <c r="L1263" s="10" t="s">
        <v>342</v>
      </c>
      <c r="M1263" s="10"/>
    </row>
    <row r="1264" ht="27" customHeight="1" spans="1:13">
      <c r="A1264" s="10">
        <v>1203</v>
      </c>
      <c r="B1264" s="14" t="s">
        <v>2352</v>
      </c>
      <c r="C1264" s="10" t="s">
        <v>19</v>
      </c>
      <c r="D1264" s="10" t="s">
        <v>20</v>
      </c>
      <c r="E1264" s="10" t="s">
        <v>21</v>
      </c>
      <c r="F1264" s="14" t="s">
        <v>2353</v>
      </c>
      <c r="G1264" s="10">
        <v>229.3</v>
      </c>
      <c r="H1264" s="15"/>
      <c r="I1264" s="10"/>
      <c r="J1264" s="10"/>
      <c r="K1264" s="10">
        <v>229.3</v>
      </c>
      <c r="L1264" s="10" t="s">
        <v>342</v>
      </c>
      <c r="M1264" s="10"/>
    </row>
    <row r="1265" ht="27" customHeight="1" spans="1:13">
      <c r="A1265" s="10">
        <v>1204</v>
      </c>
      <c r="B1265" s="14" t="s">
        <v>2354</v>
      </c>
      <c r="C1265" s="10" t="s">
        <v>19</v>
      </c>
      <c r="D1265" s="10" t="s">
        <v>20</v>
      </c>
      <c r="E1265" s="10" t="s">
        <v>21</v>
      </c>
      <c r="F1265" s="14" t="s">
        <v>2355</v>
      </c>
      <c r="G1265" s="10">
        <v>136</v>
      </c>
      <c r="H1265" s="15"/>
      <c r="I1265" s="10"/>
      <c r="J1265" s="10"/>
      <c r="K1265" s="10">
        <v>136</v>
      </c>
      <c r="L1265" s="10" t="s">
        <v>342</v>
      </c>
      <c r="M1265" s="10"/>
    </row>
    <row r="1266" ht="27" customHeight="1" spans="1:13">
      <c r="A1266" s="10">
        <v>1205</v>
      </c>
      <c r="B1266" s="14" t="s">
        <v>2356</v>
      </c>
      <c r="C1266" s="10" t="s">
        <v>19</v>
      </c>
      <c r="D1266" s="10" t="s">
        <v>20</v>
      </c>
      <c r="E1266" s="10" t="s">
        <v>21</v>
      </c>
      <c r="F1266" s="14" t="s">
        <v>2357</v>
      </c>
      <c r="G1266" s="10">
        <v>20</v>
      </c>
      <c r="H1266" s="15"/>
      <c r="I1266" s="10"/>
      <c r="J1266" s="10"/>
      <c r="K1266" s="10">
        <v>20</v>
      </c>
      <c r="L1266" s="10" t="s">
        <v>342</v>
      </c>
      <c r="M1266" s="10"/>
    </row>
    <row r="1267" ht="27" customHeight="1" spans="1:13">
      <c r="A1267" s="10">
        <v>1206</v>
      </c>
      <c r="B1267" s="14" t="s">
        <v>2358</v>
      </c>
      <c r="C1267" s="10" t="s">
        <v>19</v>
      </c>
      <c r="D1267" s="10" t="s">
        <v>20</v>
      </c>
      <c r="E1267" s="10" t="s">
        <v>21</v>
      </c>
      <c r="F1267" s="14" t="s">
        <v>2359</v>
      </c>
      <c r="G1267" s="10">
        <v>224</v>
      </c>
      <c r="H1267" s="15"/>
      <c r="I1267" s="10"/>
      <c r="J1267" s="10"/>
      <c r="K1267" s="10">
        <v>224</v>
      </c>
      <c r="L1267" s="10" t="s">
        <v>342</v>
      </c>
      <c r="M1267" s="10"/>
    </row>
    <row r="1268" ht="27" customHeight="1" spans="1:13">
      <c r="A1268" s="10">
        <v>1207</v>
      </c>
      <c r="B1268" s="14" t="s">
        <v>2360</v>
      </c>
      <c r="C1268" s="10" t="s">
        <v>19</v>
      </c>
      <c r="D1268" s="10" t="s">
        <v>20</v>
      </c>
      <c r="E1268" s="10" t="s">
        <v>21</v>
      </c>
      <c r="F1268" s="14" t="s">
        <v>2361</v>
      </c>
      <c r="G1268" s="10">
        <v>1800</v>
      </c>
      <c r="H1268" s="15"/>
      <c r="I1268" s="10"/>
      <c r="J1268" s="10"/>
      <c r="K1268" s="10">
        <v>1800</v>
      </c>
      <c r="L1268" s="10" t="s">
        <v>342</v>
      </c>
      <c r="M1268" s="10"/>
    </row>
    <row r="1269" ht="27" customHeight="1" spans="1:13">
      <c r="A1269" s="10">
        <v>1208</v>
      </c>
      <c r="B1269" s="14" t="s">
        <v>2362</v>
      </c>
      <c r="C1269" s="10" t="s">
        <v>19</v>
      </c>
      <c r="D1269" s="10" t="s">
        <v>20</v>
      </c>
      <c r="E1269" s="10" t="s">
        <v>21</v>
      </c>
      <c r="F1269" s="14" t="s">
        <v>2363</v>
      </c>
      <c r="G1269" s="10">
        <v>3894</v>
      </c>
      <c r="H1269" s="15"/>
      <c r="I1269" s="10"/>
      <c r="J1269" s="10"/>
      <c r="K1269" s="10">
        <v>3894</v>
      </c>
      <c r="L1269" s="10" t="s">
        <v>342</v>
      </c>
      <c r="M1269" s="10"/>
    </row>
    <row r="1270" ht="27" customHeight="1" spans="1:13">
      <c r="A1270" s="10">
        <v>1209</v>
      </c>
      <c r="B1270" s="14" t="s">
        <v>2364</v>
      </c>
      <c r="C1270" s="10" t="s">
        <v>19</v>
      </c>
      <c r="D1270" s="10" t="s">
        <v>20</v>
      </c>
      <c r="E1270" s="10" t="s">
        <v>21</v>
      </c>
      <c r="F1270" s="14" t="s">
        <v>2365</v>
      </c>
      <c r="G1270" s="10">
        <v>400</v>
      </c>
      <c r="H1270" s="15"/>
      <c r="I1270" s="10"/>
      <c r="J1270" s="10"/>
      <c r="K1270" s="10">
        <v>400</v>
      </c>
      <c r="L1270" s="10" t="s">
        <v>342</v>
      </c>
      <c r="M1270" s="10"/>
    </row>
    <row r="1271" ht="27" customHeight="1" spans="1:13">
      <c r="A1271" s="10">
        <v>1210</v>
      </c>
      <c r="B1271" s="14" t="s">
        <v>2366</v>
      </c>
      <c r="C1271" s="10" t="s">
        <v>19</v>
      </c>
      <c r="D1271" s="10" t="s">
        <v>20</v>
      </c>
      <c r="E1271" s="10" t="s">
        <v>21</v>
      </c>
      <c r="F1271" s="14" t="s">
        <v>2367</v>
      </c>
      <c r="G1271" s="10">
        <v>600</v>
      </c>
      <c r="H1271" s="15"/>
      <c r="I1271" s="10"/>
      <c r="J1271" s="10"/>
      <c r="K1271" s="10">
        <v>600</v>
      </c>
      <c r="L1271" s="10" t="s">
        <v>342</v>
      </c>
      <c r="M1271" s="10"/>
    </row>
    <row r="1272" ht="27" customHeight="1" spans="1:13">
      <c r="A1272" s="10">
        <v>1211</v>
      </c>
      <c r="B1272" s="14" t="s">
        <v>2368</v>
      </c>
      <c r="C1272" s="10" t="s">
        <v>19</v>
      </c>
      <c r="D1272" s="10" t="s">
        <v>20</v>
      </c>
      <c r="E1272" s="10" t="s">
        <v>21</v>
      </c>
      <c r="F1272" s="14" t="s">
        <v>2369</v>
      </c>
      <c r="G1272" s="10">
        <v>6000</v>
      </c>
      <c r="H1272" s="15"/>
      <c r="I1272" s="10"/>
      <c r="J1272" s="10"/>
      <c r="K1272" s="10">
        <v>6000</v>
      </c>
      <c r="L1272" s="10" t="s">
        <v>342</v>
      </c>
      <c r="M1272" s="10"/>
    </row>
    <row r="1273" ht="27" customHeight="1" spans="1:13">
      <c r="A1273" s="10">
        <v>1212</v>
      </c>
      <c r="B1273" s="14" t="s">
        <v>2370</v>
      </c>
      <c r="C1273" s="10" t="s">
        <v>19</v>
      </c>
      <c r="D1273" s="10" t="s">
        <v>20</v>
      </c>
      <c r="E1273" s="10" t="s">
        <v>21</v>
      </c>
      <c r="F1273" s="14" t="s">
        <v>2371</v>
      </c>
      <c r="G1273" s="10">
        <v>106</v>
      </c>
      <c r="H1273" s="15"/>
      <c r="I1273" s="10"/>
      <c r="J1273" s="10"/>
      <c r="K1273" s="10">
        <v>106</v>
      </c>
      <c r="L1273" s="10" t="s">
        <v>342</v>
      </c>
      <c r="M1273" s="10"/>
    </row>
    <row r="1274" ht="27" customHeight="1" spans="1:13">
      <c r="A1274" s="10">
        <v>1213</v>
      </c>
      <c r="B1274" s="14" t="s">
        <v>2372</v>
      </c>
      <c r="C1274" s="10" t="s">
        <v>19</v>
      </c>
      <c r="D1274" s="10" t="s">
        <v>20</v>
      </c>
      <c r="E1274" s="10" t="s">
        <v>21</v>
      </c>
      <c r="F1274" s="14" t="s">
        <v>2373</v>
      </c>
      <c r="G1274" s="10">
        <v>900</v>
      </c>
      <c r="H1274" s="15"/>
      <c r="I1274" s="10"/>
      <c r="J1274" s="10"/>
      <c r="K1274" s="10">
        <v>900</v>
      </c>
      <c r="L1274" s="10" t="s">
        <v>342</v>
      </c>
      <c r="M1274" s="10"/>
    </row>
    <row r="1275" ht="27" customHeight="1" spans="1:13">
      <c r="A1275" s="10">
        <v>1214</v>
      </c>
      <c r="B1275" s="14" t="s">
        <v>2374</v>
      </c>
      <c r="C1275" s="10" t="s">
        <v>19</v>
      </c>
      <c r="D1275" s="10" t="s">
        <v>20</v>
      </c>
      <c r="E1275" s="10" t="s">
        <v>21</v>
      </c>
      <c r="F1275" s="14" t="s">
        <v>2375</v>
      </c>
      <c r="G1275" s="10">
        <v>750</v>
      </c>
      <c r="H1275" s="15"/>
      <c r="I1275" s="10"/>
      <c r="J1275" s="10"/>
      <c r="K1275" s="10">
        <v>750</v>
      </c>
      <c r="L1275" s="10" t="s">
        <v>342</v>
      </c>
      <c r="M1275" s="10"/>
    </row>
    <row r="1276" ht="27" customHeight="1" spans="1:13">
      <c r="A1276" s="10">
        <v>1215</v>
      </c>
      <c r="B1276" s="14" t="s">
        <v>2376</v>
      </c>
      <c r="C1276" s="10" t="s">
        <v>19</v>
      </c>
      <c r="D1276" s="10" t="s">
        <v>20</v>
      </c>
      <c r="E1276" s="10" t="s">
        <v>21</v>
      </c>
      <c r="F1276" s="14" t="s">
        <v>2377</v>
      </c>
      <c r="G1276" s="10">
        <v>150</v>
      </c>
      <c r="H1276" s="15"/>
      <c r="I1276" s="10"/>
      <c r="J1276" s="10"/>
      <c r="K1276" s="10">
        <v>150</v>
      </c>
      <c r="L1276" s="10" t="s">
        <v>342</v>
      </c>
      <c r="M1276" s="10"/>
    </row>
    <row r="1277" ht="30" customHeight="1" spans="1:13">
      <c r="A1277" s="10">
        <v>1216</v>
      </c>
      <c r="B1277" s="14" t="s">
        <v>2378</v>
      </c>
      <c r="C1277" s="10" t="s">
        <v>19</v>
      </c>
      <c r="D1277" s="10" t="s">
        <v>20</v>
      </c>
      <c r="E1277" s="10" t="s">
        <v>21</v>
      </c>
      <c r="F1277" s="14" t="s">
        <v>2379</v>
      </c>
      <c r="G1277" s="10">
        <v>30000</v>
      </c>
      <c r="H1277" s="15"/>
      <c r="I1277" s="10"/>
      <c r="J1277" s="10"/>
      <c r="K1277" s="10">
        <v>30000</v>
      </c>
      <c r="L1277" s="10" t="s">
        <v>342</v>
      </c>
      <c r="M1277" s="10"/>
    </row>
    <row r="1278" ht="27" customHeight="1" spans="1:13">
      <c r="A1278" s="10">
        <v>1217</v>
      </c>
      <c r="B1278" s="14" t="s">
        <v>2380</v>
      </c>
      <c r="C1278" s="10" t="s">
        <v>19</v>
      </c>
      <c r="D1278" s="10" t="s">
        <v>20</v>
      </c>
      <c r="E1278" s="10" t="s">
        <v>21</v>
      </c>
      <c r="F1278" s="14" t="s">
        <v>2381</v>
      </c>
      <c r="G1278" s="10">
        <v>40</v>
      </c>
      <c r="H1278" s="10"/>
      <c r="I1278" s="10"/>
      <c r="J1278" s="10">
        <v>40</v>
      </c>
      <c r="K1278" s="10"/>
      <c r="L1278" s="10" t="s">
        <v>342</v>
      </c>
      <c r="M1278" s="10"/>
    </row>
    <row r="1279" ht="27" customHeight="1" spans="1:13">
      <c r="A1279" s="10">
        <v>1218</v>
      </c>
      <c r="B1279" s="14" t="s">
        <v>2382</v>
      </c>
      <c r="C1279" s="10" t="s">
        <v>19</v>
      </c>
      <c r="D1279" s="10" t="s">
        <v>20</v>
      </c>
      <c r="E1279" s="10" t="s">
        <v>21</v>
      </c>
      <c r="F1279" s="14" t="s">
        <v>2383</v>
      </c>
      <c r="G1279" s="10">
        <v>10</v>
      </c>
      <c r="H1279" s="10"/>
      <c r="I1279" s="10"/>
      <c r="J1279" s="10">
        <v>10</v>
      </c>
      <c r="K1279" s="10"/>
      <c r="L1279" s="10" t="s">
        <v>342</v>
      </c>
      <c r="M1279" s="10"/>
    </row>
    <row r="1280" ht="27" customHeight="1" spans="1:13">
      <c r="A1280" s="10">
        <v>1219</v>
      </c>
      <c r="B1280" s="14" t="s">
        <v>2384</v>
      </c>
      <c r="C1280" s="10" t="s">
        <v>19</v>
      </c>
      <c r="D1280" s="10" t="s">
        <v>20</v>
      </c>
      <c r="E1280" s="10" t="s">
        <v>21</v>
      </c>
      <c r="F1280" s="14" t="s">
        <v>2385</v>
      </c>
      <c r="G1280" s="10">
        <v>200</v>
      </c>
      <c r="H1280" s="10"/>
      <c r="I1280" s="10"/>
      <c r="J1280" s="10">
        <v>200</v>
      </c>
      <c r="K1280" s="10"/>
      <c r="L1280" s="10" t="s">
        <v>342</v>
      </c>
      <c r="M1280" s="10"/>
    </row>
    <row r="1281" ht="27" customHeight="1" spans="1:13">
      <c r="A1281" s="10">
        <v>1220</v>
      </c>
      <c r="B1281" s="14" t="s">
        <v>2386</v>
      </c>
      <c r="C1281" s="10" t="s">
        <v>19</v>
      </c>
      <c r="D1281" s="10" t="s">
        <v>20</v>
      </c>
      <c r="E1281" s="10" t="s">
        <v>21</v>
      </c>
      <c r="F1281" s="14" t="s">
        <v>2387</v>
      </c>
      <c r="G1281" s="10">
        <v>7.44</v>
      </c>
      <c r="H1281" s="10"/>
      <c r="I1281" s="10"/>
      <c r="J1281" s="10">
        <v>7.44</v>
      </c>
      <c r="K1281" s="10"/>
      <c r="L1281" s="10" t="s">
        <v>342</v>
      </c>
      <c r="M1281" s="10"/>
    </row>
    <row r="1282" ht="27" customHeight="1" spans="1:13">
      <c r="A1282" s="10">
        <v>1221</v>
      </c>
      <c r="B1282" s="14" t="s">
        <v>2388</v>
      </c>
      <c r="C1282" s="10" t="s">
        <v>19</v>
      </c>
      <c r="D1282" s="10" t="s">
        <v>20</v>
      </c>
      <c r="E1282" s="10" t="s">
        <v>21</v>
      </c>
      <c r="F1282" s="14" t="s">
        <v>2389</v>
      </c>
      <c r="G1282" s="10">
        <v>9.6</v>
      </c>
      <c r="H1282" s="10"/>
      <c r="I1282" s="10"/>
      <c r="J1282" s="10">
        <v>9.6</v>
      </c>
      <c r="K1282" s="10"/>
      <c r="L1282" s="10" t="s">
        <v>342</v>
      </c>
      <c r="M1282" s="10"/>
    </row>
    <row r="1283" ht="27" customHeight="1" spans="1:13">
      <c r="A1283" s="10">
        <v>1222</v>
      </c>
      <c r="B1283" s="14" t="s">
        <v>2390</v>
      </c>
      <c r="C1283" s="10" t="s">
        <v>19</v>
      </c>
      <c r="D1283" s="10" t="s">
        <v>20</v>
      </c>
      <c r="E1283" s="10" t="s">
        <v>21</v>
      </c>
      <c r="F1283" s="14" t="s">
        <v>2391</v>
      </c>
      <c r="G1283" s="10">
        <v>2.4</v>
      </c>
      <c r="H1283" s="10"/>
      <c r="I1283" s="10"/>
      <c r="J1283" s="10">
        <v>2.4</v>
      </c>
      <c r="K1283" s="10"/>
      <c r="L1283" s="10" t="s">
        <v>342</v>
      </c>
      <c r="M1283" s="10"/>
    </row>
    <row r="1284" ht="27" customHeight="1" spans="1:13">
      <c r="A1284" s="10">
        <v>1223</v>
      </c>
      <c r="B1284" s="14" t="s">
        <v>2392</v>
      </c>
      <c r="C1284" s="10" t="s">
        <v>19</v>
      </c>
      <c r="D1284" s="10" t="s">
        <v>20</v>
      </c>
      <c r="E1284" s="10" t="s">
        <v>21</v>
      </c>
      <c r="F1284" s="14" t="s">
        <v>2393</v>
      </c>
      <c r="G1284" s="10">
        <v>130</v>
      </c>
      <c r="H1284" s="10"/>
      <c r="I1284" s="10"/>
      <c r="J1284" s="10">
        <v>130</v>
      </c>
      <c r="K1284" s="10"/>
      <c r="L1284" s="10" t="s">
        <v>342</v>
      </c>
      <c r="M1284" s="10"/>
    </row>
    <row r="1285" ht="27" customHeight="1" spans="1:13">
      <c r="A1285" s="10">
        <v>1224</v>
      </c>
      <c r="B1285" s="14" t="s">
        <v>2394</v>
      </c>
      <c r="C1285" s="10" t="s">
        <v>19</v>
      </c>
      <c r="D1285" s="10" t="s">
        <v>20</v>
      </c>
      <c r="E1285" s="10" t="s">
        <v>21</v>
      </c>
      <c r="F1285" s="14" t="s">
        <v>2395</v>
      </c>
      <c r="G1285" s="10">
        <v>90</v>
      </c>
      <c r="H1285" s="10"/>
      <c r="I1285" s="10"/>
      <c r="J1285" s="10">
        <v>90</v>
      </c>
      <c r="K1285" s="10"/>
      <c r="L1285" s="10" t="s">
        <v>342</v>
      </c>
      <c r="M1285" s="10"/>
    </row>
    <row r="1286" ht="27" customHeight="1" spans="1:13">
      <c r="A1286" s="10">
        <v>1225</v>
      </c>
      <c r="B1286" s="14" t="s">
        <v>2396</v>
      </c>
      <c r="C1286" s="10" t="s">
        <v>19</v>
      </c>
      <c r="D1286" s="10" t="s">
        <v>20</v>
      </c>
      <c r="E1286" s="10" t="s">
        <v>21</v>
      </c>
      <c r="F1286" s="14" t="s">
        <v>2397</v>
      </c>
      <c r="G1286" s="10">
        <v>252</v>
      </c>
      <c r="H1286" s="10"/>
      <c r="I1286" s="10"/>
      <c r="J1286" s="10">
        <v>252</v>
      </c>
      <c r="K1286" s="10"/>
      <c r="L1286" s="10" t="s">
        <v>342</v>
      </c>
      <c r="M1286" s="10"/>
    </row>
    <row r="1287" ht="27" customHeight="1" spans="1:13">
      <c r="A1287" s="10">
        <v>1226</v>
      </c>
      <c r="B1287" s="14" t="s">
        <v>2398</v>
      </c>
      <c r="C1287" s="10" t="s">
        <v>19</v>
      </c>
      <c r="D1287" s="10" t="s">
        <v>20</v>
      </c>
      <c r="E1287" s="10" t="s">
        <v>21</v>
      </c>
      <c r="F1287" s="14" t="s">
        <v>2399</v>
      </c>
      <c r="G1287" s="10">
        <v>200</v>
      </c>
      <c r="H1287" s="10"/>
      <c r="I1287" s="10"/>
      <c r="J1287" s="10">
        <v>200</v>
      </c>
      <c r="K1287" s="10"/>
      <c r="L1287" s="10" t="s">
        <v>342</v>
      </c>
      <c r="M1287" s="10"/>
    </row>
    <row r="1288" ht="27" customHeight="1" spans="1:13">
      <c r="A1288" s="10">
        <v>1227</v>
      </c>
      <c r="B1288" s="14" t="s">
        <v>2400</v>
      </c>
      <c r="C1288" s="10" t="s">
        <v>19</v>
      </c>
      <c r="D1288" s="10" t="s">
        <v>20</v>
      </c>
      <c r="E1288" s="10" t="s">
        <v>21</v>
      </c>
      <c r="F1288" s="14" t="s">
        <v>2401</v>
      </c>
      <c r="G1288" s="10">
        <v>454.32</v>
      </c>
      <c r="H1288" s="10"/>
      <c r="I1288" s="10"/>
      <c r="J1288" s="10">
        <v>454.32</v>
      </c>
      <c r="K1288" s="10"/>
      <c r="L1288" s="10" t="s">
        <v>342</v>
      </c>
      <c r="M1288" s="10"/>
    </row>
    <row r="1289" ht="27" customHeight="1" spans="1:13">
      <c r="A1289" s="10">
        <v>1228</v>
      </c>
      <c r="B1289" s="14" t="s">
        <v>2402</v>
      </c>
      <c r="C1289" s="10" t="s">
        <v>19</v>
      </c>
      <c r="D1289" s="10" t="s">
        <v>20</v>
      </c>
      <c r="E1289" s="10" t="s">
        <v>21</v>
      </c>
      <c r="F1289" s="14" t="s">
        <v>2403</v>
      </c>
      <c r="G1289" s="10">
        <v>244.32</v>
      </c>
      <c r="H1289" s="10"/>
      <c r="I1289" s="10"/>
      <c r="J1289" s="10">
        <v>244.32</v>
      </c>
      <c r="K1289" s="10"/>
      <c r="L1289" s="10" t="s">
        <v>342</v>
      </c>
      <c r="M1289" s="10"/>
    </row>
    <row r="1290" ht="27" customHeight="1" spans="1:13">
      <c r="A1290" s="10">
        <v>1229</v>
      </c>
      <c r="B1290" s="14" t="s">
        <v>2404</v>
      </c>
      <c r="C1290" s="10" t="s">
        <v>19</v>
      </c>
      <c r="D1290" s="10" t="s">
        <v>20</v>
      </c>
      <c r="E1290" s="10" t="s">
        <v>21</v>
      </c>
      <c r="F1290" s="14" t="s">
        <v>2405</v>
      </c>
      <c r="G1290" s="10">
        <v>190.8</v>
      </c>
      <c r="H1290" s="10"/>
      <c r="I1290" s="10"/>
      <c r="J1290" s="10">
        <v>190.8</v>
      </c>
      <c r="K1290" s="10"/>
      <c r="L1290" s="10" t="s">
        <v>342</v>
      </c>
      <c r="M1290" s="10"/>
    </row>
    <row r="1291" ht="27" customHeight="1" spans="1:13">
      <c r="A1291" s="10">
        <v>1230</v>
      </c>
      <c r="B1291" s="14" t="s">
        <v>2406</v>
      </c>
      <c r="C1291" s="10" t="s">
        <v>19</v>
      </c>
      <c r="D1291" s="10" t="s">
        <v>20</v>
      </c>
      <c r="E1291" s="10" t="s">
        <v>21</v>
      </c>
      <c r="F1291" s="14" t="s">
        <v>2407</v>
      </c>
      <c r="G1291" s="10">
        <v>147.6</v>
      </c>
      <c r="H1291" s="10"/>
      <c r="I1291" s="10"/>
      <c r="J1291" s="10">
        <v>147.6</v>
      </c>
      <c r="K1291" s="10"/>
      <c r="L1291" s="10" t="s">
        <v>342</v>
      </c>
      <c r="M1291" s="10"/>
    </row>
    <row r="1292" ht="27" customHeight="1" spans="1:13">
      <c r="A1292" s="10">
        <v>1231</v>
      </c>
      <c r="B1292" s="14" t="s">
        <v>2408</v>
      </c>
      <c r="C1292" s="10" t="s">
        <v>19</v>
      </c>
      <c r="D1292" s="10" t="s">
        <v>20</v>
      </c>
      <c r="E1292" s="10" t="s">
        <v>21</v>
      </c>
      <c r="F1292" s="14" t="s">
        <v>2409</v>
      </c>
      <c r="G1292" s="10">
        <v>21</v>
      </c>
      <c r="H1292" s="10"/>
      <c r="I1292" s="10"/>
      <c r="J1292" s="10">
        <v>21</v>
      </c>
      <c r="K1292" s="10"/>
      <c r="L1292" s="10" t="s">
        <v>342</v>
      </c>
      <c r="M1292" s="10"/>
    </row>
    <row r="1293" ht="27" customHeight="1" spans="1:13">
      <c r="A1293" s="10">
        <v>1232</v>
      </c>
      <c r="B1293" s="14" t="s">
        <v>2410</v>
      </c>
      <c r="C1293" s="10" t="s">
        <v>19</v>
      </c>
      <c r="D1293" s="10" t="s">
        <v>20</v>
      </c>
      <c r="E1293" s="10" t="s">
        <v>21</v>
      </c>
      <c r="F1293" s="14" t="s">
        <v>2411</v>
      </c>
      <c r="G1293" s="10">
        <v>11</v>
      </c>
      <c r="H1293" s="10"/>
      <c r="I1293" s="10"/>
      <c r="J1293" s="10">
        <v>11</v>
      </c>
      <c r="K1293" s="10"/>
      <c r="L1293" s="10" t="s">
        <v>342</v>
      </c>
      <c r="M1293" s="10"/>
    </row>
    <row r="1294" ht="27" customHeight="1" spans="1:13">
      <c r="A1294" s="10">
        <v>1233</v>
      </c>
      <c r="B1294" s="14" t="s">
        <v>2412</v>
      </c>
      <c r="C1294" s="10" t="s">
        <v>19</v>
      </c>
      <c r="D1294" s="10" t="s">
        <v>20</v>
      </c>
      <c r="E1294" s="10" t="s">
        <v>21</v>
      </c>
      <c r="F1294" s="14" t="s">
        <v>2413</v>
      </c>
      <c r="G1294" s="10">
        <v>80</v>
      </c>
      <c r="H1294" s="10"/>
      <c r="I1294" s="10"/>
      <c r="J1294" s="10">
        <v>80</v>
      </c>
      <c r="K1294" s="10"/>
      <c r="L1294" s="10" t="s">
        <v>342</v>
      </c>
      <c r="M1294" s="10"/>
    </row>
    <row r="1295" ht="27" customHeight="1" spans="1:13">
      <c r="A1295" s="10">
        <v>1234</v>
      </c>
      <c r="B1295" s="14" t="s">
        <v>2414</v>
      </c>
      <c r="C1295" s="10" t="s">
        <v>19</v>
      </c>
      <c r="D1295" s="10" t="s">
        <v>20</v>
      </c>
      <c r="E1295" s="10" t="s">
        <v>21</v>
      </c>
      <c r="F1295" s="14" t="s">
        <v>2415</v>
      </c>
      <c r="G1295" s="10">
        <v>20</v>
      </c>
      <c r="H1295" s="10"/>
      <c r="I1295" s="10"/>
      <c r="J1295" s="10">
        <v>20</v>
      </c>
      <c r="K1295" s="10"/>
      <c r="L1295" s="10" t="s">
        <v>342</v>
      </c>
      <c r="M1295" s="10"/>
    </row>
    <row r="1296" ht="27" customHeight="1" spans="1:13">
      <c r="A1296" s="10">
        <v>1235</v>
      </c>
      <c r="B1296" s="14" t="s">
        <v>2416</v>
      </c>
      <c r="C1296" s="10" t="s">
        <v>19</v>
      </c>
      <c r="D1296" s="10" t="s">
        <v>20</v>
      </c>
      <c r="E1296" s="10" t="s">
        <v>21</v>
      </c>
      <c r="F1296" s="14" t="s">
        <v>2417</v>
      </c>
      <c r="G1296" s="10">
        <v>36</v>
      </c>
      <c r="H1296" s="10"/>
      <c r="I1296" s="10"/>
      <c r="J1296" s="10">
        <v>36</v>
      </c>
      <c r="K1296" s="10"/>
      <c r="L1296" s="10" t="s">
        <v>342</v>
      </c>
      <c r="M1296" s="10"/>
    </row>
    <row r="1297" ht="27" customHeight="1" spans="1:13">
      <c r="A1297" s="10">
        <v>1236</v>
      </c>
      <c r="B1297" s="14" t="s">
        <v>2418</v>
      </c>
      <c r="C1297" s="10" t="s">
        <v>19</v>
      </c>
      <c r="D1297" s="10" t="s">
        <v>20</v>
      </c>
      <c r="E1297" s="10" t="s">
        <v>21</v>
      </c>
      <c r="F1297" s="14" t="s">
        <v>2419</v>
      </c>
      <c r="G1297" s="10">
        <v>12</v>
      </c>
      <c r="H1297" s="10"/>
      <c r="I1297" s="10"/>
      <c r="J1297" s="10">
        <v>12</v>
      </c>
      <c r="K1297" s="10"/>
      <c r="L1297" s="10" t="s">
        <v>342</v>
      </c>
      <c r="M1297" s="10"/>
    </row>
    <row r="1298" ht="27" customHeight="1" spans="1:13">
      <c r="A1298" s="10">
        <v>1237</v>
      </c>
      <c r="B1298" s="14" t="s">
        <v>2420</v>
      </c>
      <c r="C1298" s="10" t="s">
        <v>19</v>
      </c>
      <c r="D1298" s="10" t="s">
        <v>20</v>
      </c>
      <c r="E1298" s="10" t="s">
        <v>21</v>
      </c>
      <c r="F1298" s="14" t="s">
        <v>2421</v>
      </c>
      <c r="G1298" s="10">
        <v>21</v>
      </c>
      <c r="H1298" s="10"/>
      <c r="I1298" s="10"/>
      <c r="J1298" s="10">
        <v>21</v>
      </c>
      <c r="K1298" s="10"/>
      <c r="L1298" s="10" t="s">
        <v>342</v>
      </c>
      <c r="M1298" s="10"/>
    </row>
    <row r="1299" ht="27" customHeight="1" spans="1:13">
      <c r="A1299" s="10">
        <v>1238</v>
      </c>
      <c r="B1299" s="14" t="s">
        <v>2422</v>
      </c>
      <c r="C1299" s="10" t="s">
        <v>19</v>
      </c>
      <c r="D1299" s="10" t="s">
        <v>20</v>
      </c>
      <c r="E1299" s="10" t="s">
        <v>21</v>
      </c>
      <c r="F1299" s="14" t="s">
        <v>2423</v>
      </c>
      <c r="G1299" s="10">
        <v>100</v>
      </c>
      <c r="H1299" s="10"/>
      <c r="I1299" s="10"/>
      <c r="J1299" s="10">
        <v>100</v>
      </c>
      <c r="K1299" s="10"/>
      <c r="L1299" s="10" t="s">
        <v>342</v>
      </c>
      <c r="M1299" s="10"/>
    </row>
    <row r="1300" ht="27" customHeight="1" spans="1:13">
      <c r="A1300" s="10">
        <v>1239</v>
      </c>
      <c r="B1300" s="14" t="s">
        <v>2424</v>
      </c>
      <c r="C1300" s="10" t="s">
        <v>19</v>
      </c>
      <c r="D1300" s="10" t="s">
        <v>20</v>
      </c>
      <c r="E1300" s="10" t="s">
        <v>21</v>
      </c>
      <c r="F1300" s="14" t="s">
        <v>2425</v>
      </c>
      <c r="G1300" s="10">
        <v>30</v>
      </c>
      <c r="H1300" s="10"/>
      <c r="I1300" s="10"/>
      <c r="J1300" s="10">
        <v>30</v>
      </c>
      <c r="K1300" s="10"/>
      <c r="L1300" s="10" t="s">
        <v>342</v>
      </c>
      <c r="M1300" s="10"/>
    </row>
    <row r="1301" ht="27" customHeight="1" spans="1:13">
      <c r="A1301" s="10">
        <v>1240</v>
      </c>
      <c r="B1301" s="14" t="s">
        <v>2426</v>
      </c>
      <c r="C1301" s="10" t="s">
        <v>19</v>
      </c>
      <c r="D1301" s="10" t="s">
        <v>20</v>
      </c>
      <c r="E1301" s="10" t="s">
        <v>21</v>
      </c>
      <c r="F1301" s="14" t="s">
        <v>2427</v>
      </c>
      <c r="G1301" s="10">
        <v>3000</v>
      </c>
      <c r="H1301" s="10"/>
      <c r="I1301" s="10"/>
      <c r="J1301" s="10">
        <v>3000</v>
      </c>
      <c r="K1301" s="10"/>
      <c r="L1301" s="10" t="s">
        <v>342</v>
      </c>
      <c r="M1301" s="10"/>
    </row>
    <row r="1302" ht="27" customHeight="1" spans="1:13">
      <c r="A1302" s="10">
        <v>1241</v>
      </c>
      <c r="B1302" s="14" t="s">
        <v>2428</v>
      </c>
      <c r="C1302" s="10" t="s">
        <v>19</v>
      </c>
      <c r="D1302" s="10" t="s">
        <v>20</v>
      </c>
      <c r="E1302" s="10" t="s">
        <v>21</v>
      </c>
      <c r="F1302" s="14" t="s">
        <v>2429</v>
      </c>
      <c r="G1302" s="10">
        <v>8000</v>
      </c>
      <c r="H1302" s="10"/>
      <c r="I1302" s="10"/>
      <c r="J1302" s="10">
        <v>8000</v>
      </c>
      <c r="K1302" s="10"/>
      <c r="L1302" s="10" t="s">
        <v>342</v>
      </c>
      <c r="M1302" s="10"/>
    </row>
    <row r="1303" ht="27" customHeight="1" spans="1:13">
      <c r="A1303" s="10">
        <v>1242</v>
      </c>
      <c r="B1303" s="14" t="s">
        <v>2430</v>
      </c>
      <c r="C1303" s="10" t="s">
        <v>19</v>
      </c>
      <c r="D1303" s="10" t="s">
        <v>20</v>
      </c>
      <c r="E1303" s="10" t="s">
        <v>21</v>
      </c>
      <c r="F1303" s="14" t="s">
        <v>2431</v>
      </c>
      <c r="G1303" s="10">
        <v>1500</v>
      </c>
      <c r="H1303" s="10"/>
      <c r="I1303" s="10"/>
      <c r="J1303" s="10">
        <v>1500</v>
      </c>
      <c r="K1303" s="10"/>
      <c r="L1303" s="10" t="s">
        <v>342</v>
      </c>
      <c r="M1303" s="10"/>
    </row>
    <row r="1304" ht="20" customHeight="1" spans="1:13">
      <c r="A1304" s="10">
        <v>1243</v>
      </c>
      <c r="B1304" s="14" t="s">
        <v>2432</v>
      </c>
      <c r="C1304" s="10" t="s">
        <v>19</v>
      </c>
      <c r="D1304" s="10" t="s">
        <v>20</v>
      </c>
      <c r="E1304" s="10" t="s">
        <v>21</v>
      </c>
      <c r="F1304" s="14" t="s">
        <v>2433</v>
      </c>
      <c r="G1304" s="10">
        <v>1500</v>
      </c>
      <c r="H1304" s="10">
        <v>1500</v>
      </c>
      <c r="I1304" s="10"/>
      <c r="J1304" s="10"/>
      <c r="K1304" s="10"/>
      <c r="L1304" s="10" t="s">
        <v>342</v>
      </c>
      <c r="M1304" s="10"/>
    </row>
    <row r="1305" ht="27" customHeight="1" spans="1:13">
      <c r="A1305" s="10">
        <v>1244</v>
      </c>
      <c r="B1305" s="14" t="s">
        <v>2434</v>
      </c>
      <c r="C1305" s="10" t="s">
        <v>19</v>
      </c>
      <c r="D1305" s="10" t="s">
        <v>20</v>
      </c>
      <c r="E1305" s="10" t="s">
        <v>21</v>
      </c>
      <c r="F1305" s="14" t="s">
        <v>2435</v>
      </c>
      <c r="G1305" s="10">
        <v>320</v>
      </c>
      <c r="H1305" s="10">
        <v>320</v>
      </c>
      <c r="I1305" s="10"/>
      <c r="J1305" s="10"/>
      <c r="K1305" s="10"/>
      <c r="L1305" s="10" t="s">
        <v>342</v>
      </c>
      <c r="M1305" s="10"/>
    </row>
    <row r="1306" ht="27" customHeight="1" spans="1:13">
      <c r="A1306" s="10">
        <v>1245</v>
      </c>
      <c r="B1306" s="14" t="s">
        <v>2436</v>
      </c>
      <c r="C1306" s="10" t="s">
        <v>19</v>
      </c>
      <c r="D1306" s="10" t="s">
        <v>20</v>
      </c>
      <c r="E1306" s="10" t="s">
        <v>21</v>
      </c>
      <c r="F1306" s="14" t="s">
        <v>2437</v>
      </c>
      <c r="G1306" s="10">
        <v>10</v>
      </c>
      <c r="H1306" s="10">
        <v>10</v>
      </c>
      <c r="I1306" s="10"/>
      <c r="J1306" s="10"/>
      <c r="K1306" s="10"/>
      <c r="L1306" s="10" t="s">
        <v>342</v>
      </c>
      <c r="M1306" s="10"/>
    </row>
    <row r="1307" ht="27" customHeight="1" spans="1:13">
      <c r="A1307" s="10">
        <v>1246</v>
      </c>
      <c r="B1307" s="14" t="s">
        <v>2438</v>
      </c>
      <c r="C1307" s="10" t="s">
        <v>19</v>
      </c>
      <c r="D1307" s="10" t="s">
        <v>20</v>
      </c>
      <c r="E1307" s="10" t="s">
        <v>21</v>
      </c>
      <c r="F1307" s="14" t="s">
        <v>2439</v>
      </c>
      <c r="G1307" s="10">
        <v>100</v>
      </c>
      <c r="H1307" s="10">
        <v>100</v>
      </c>
      <c r="I1307" s="10"/>
      <c r="J1307" s="10"/>
      <c r="K1307" s="10"/>
      <c r="L1307" s="10" t="s">
        <v>342</v>
      </c>
      <c r="M1307" s="10"/>
    </row>
    <row r="1308" ht="27" customHeight="1" spans="1:13">
      <c r="A1308" s="10">
        <v>1247</v>
      </c>
      <c r="B1308" s="14" t="s">
        <v>2440</v>
      </c>
      <c r="C1308" s="10" t="s">
        <v>19</v>
      </c>
      <c r="D1308" s="10" t="s">
        <v>20</v>
      </c>
      <c r="E1308" s="10" t="s">
        <v>21</v>
      </c>
      <c r="F1308" s="14" t="s">
        <v>2441</v>
      </c>
      <c r="G1308" s="10">
        <v>200</v>
      </c>
      <c r="H1308" s="10">
        <v>200</v>
      </c>
      <c r="I1308" s="10"/>
      <c r="J1308" s="10"/>
      <c r="K1308" s="10"/>
      <c r="L1308" s="10" t="s">
        <v>342</v>
      </c>
      <c r="M1308" s="10"/>
    </row>
    <row r="1309" ht="27" customHeight="1" spans="1:13">
      <c r="A1309" s="10">
        <v>1248</v>
      </c>
      <c r="B1309" s="14" t="s">
        <v>2442</v>
      </c>
      <c r="C1309" s="10" t="s">
        <v>19</v>
      </c>
      <c r="D1309" s="10" t="s">
        <v>20</v>
      </c>
      <c r="E1309" s="10" t="s">
        <v>21</v>
      </c>
      <c r="F1309" s="14" t="s">
        <v>2443</v>
      </c>
      <c r="G1309" s="10">
        <v>230</v>
      </c>
      <c r="H1309" s="10">
        <v>230</v>
      </c>
      <c r="I1309" s="10"/>
      <c r="J1309" s="10"/>
      <c r="K1309" s="10"/>
      <c r="L1309" s="10" t="s">
        <v>342</v>
      </c>
      <c r="M1309" s="10"/>
    </row>
    <row r="1310" ht="27" customHeight="1" spans="1:13">
      <c r="A1310" s="10">
        <v>1249</v>
      </c>
      <c r="B1310" s="14" t="s">
        <v>2444</v>
      </c>
      <c r="C1310" s="10" t="s">
        <v>19</v>
      </c>
      <c r="D1310" s="10" t="s">
        <v>20</v>
      </c>
      <c r="E1310" s="10" t="s">
        <v>21</v>
      </c>
      <c r="F1310" s="14" t="s">
        <v>2445</v>
      </c>
      <c r="G1310" s="10">
        <v>250</v>
      </c>
      <c r="H1310" s="10">
        <v>250</v>
      </c>
      <c r="I1310" s="10"/>
      <c r="J1310" s="10"/>
      <c r="K1310" s="10"/>
      <c r="L1310" s="10" t="s">
        <v>342</v>
      </c>
      <c r="M1310" s="10"/>
    </row>
    <row r="1311" ht="27" customHeight="1" spans="1:13">
      <c r="A1311" s="10">
        <v>1250</v>
      </c>
      <c r="B1311" s="14" t="s">
        <v>2446</v>
      </c>
      <c r="C1311" s="10" t="s">
        <v>19</v>
      </c>
      <c r="D1311" s="10" t="s">
        <v>20</v>
      </c>
      <c r="E1311" s="10" t="s">
        <v>21</v>
      </c>
      <c r="F1311" s="14" t="s">
        <v>2447</v>
      </c>
      <c r="G1311" s="10">
        <v>17</v>
      </c>
      <c r="H1311" s="10">
        <v>17</v>
      </c>
      <c r="I1311" s="10"/>
      <c r="J1311" s="10"/>
      <c r="K1311" s="10"/>
      <c r="L1311" s="10" t="s">
        <v>342</v>
      </c>
      <c r="M1311" s="10"/>
    </row>
    <row r="1312" ht="27" customHeight="1" spans="1:13">
      <c r="A1312" s="10">
        <v>1251</v>
      </c>
      <c r="B1312" s="14" t="s">
        <v>2448</v>
      </c>
      <c r="C1312" s="10" t="s">
        <v>19</v>
      </c>
      <c r="D1312" s="10" t="s">
        <v>20</v>
      </c>
      <c r="E1312" s="10" t="s">
        <v>21</v>
      </c>
      <c r="F1312" s="14" t="s">
        <v>2449</v>
      </c>
      <c r="G1312" s="10">
        <v>600</v>
      </c>
      <c r="H1312" s="10">
        <v>600</v>
      </c>
      <c r="I1312" s="10"/>
      <c r="J1312" s="10"/>
      <c r="K1312" s="10"/>
      <c r="L1312" s="10" t="s">
        <v>342</v>
      </c>
      <c r="M1312" s="10"/>
    </row>
    <row r="1313" ht="27" customHeight="1" spans="1:13">
      <c r="A1313" s="10">
        <v>1252</v>
      </c>
      <c r="B1313" s="14" t="s">
        <v>2450</v>
      </c>
      <c r="C1313" s="10" t="s">
        <v>19</v>
      </c>
      <c r="D1313" s="10" t="s">
        <v>20</v>
      </c>
      <c r="E1313" s="10" t="s">
        <v>21</v>
      </c>
      <c r="F1313" s="14" t="s">
        <v>2451</v>
      </c>
      <c r="G1313" s="10">
        <v>60</v>
      </c>
      <c r="H1313" s="10">
        <v>60</v>
      </c>
      <c r="I1313" s="10"/>
      <c r="J1313" s="10"/>
      <c r="K1313" s="10"/>
      <c r="L1313" s="10" t="s">
        <v>342</v>
      </c>
      <c r="M1313" s="10"/>
    </row>
    <row r="1314" ht="27" customHeight="1" spans="1:13">
      <c r="A1314" s="10">
        <v>1253</v>
      </c>
      <c r="B1314" s="14" t="s">
        <v>2452</v>
      </c>
      <c r="C1314" s="10" t="s">
        <v>19</v>
      </c>
      <c r="D1314" s="10" t="s">
        <v>20</v>
      </c>
      <c r="E1314" s="10" t="s">
        <v>21</v>
      </c>
      <c r="F1314" s="14" t="s">
        <v>2453</v>
      </c>
      <c r="G1314" s="10">
        <v>50</v>
      </c>
      <c r="H1314" s="10">
        <v>50</v>
      </c>
      <c r="I1314" s="10"/>
      <c r="J1314" s="10"/>
      <c r="K1314" s="10"/>
      <c r="L1314" s="10" t="s">
        <v>342</v>
      </c>
      <c r="M1314" s="10"/>
    </row>
    <row r="1315" ht="27" customHeight="1" spans="1:13">
      <c r="A1315" s="10">
        <v>1254</v>
      </c>
      <c r="B1315" s="14" t="s">
        <v>2454</v>
      </c>
      <c r="C1315" s="10" t="s">
        <v>19</v>
      </c>
      <c r="D1315" s="10" t="s">
        <v>20</v>
      </c>
      <c r="E1315" s="10" t="s">
        <v>21</v>
      </c>
      <c r="F1315" s="14" t="s">
        <v>2455</v>
      </c>
      <c r="G1315" s="10">
        <v>10</v>
      </c>
      <c r="H1315" s="10">
        <v>10</v>
      </c>
      <c r="I1315" s="10"/>
      <c r="J1315" s="10"/>
      <c r="K1315" s="10"/>
      <c r="L1315" s="10" t="s">
        <v>342</v>
      </c>
      <c r="M1315" s="10"/>
    </row>
    <row r="1316" ht="27" customHeight="1" spans="1:13">
      <c r="A1316" s="10">
        <v>1255</v>
      </c>
      <c r="B1316" s="14" t="s">
        <v>2456</v>
      </c>
      <c r="C1316" s="10" t="s">
        <v>19</v>
      </c>
      <c r="D1316" s="10" t="s">
        <v>20</v>
      </c>
      <c r="E1316" s="10" t="s">
        <v>21</v>
      </c>
      <c r="F1316" s="14" t="s">
        <v>2457</v>
      </c>
      <c r="G1316" s="10">
        <v>16</v>
      </c>
      <c r="H1316" s="10">
        <v>16</v>
      </c>
      <c r="I1316" s="10"/>
      <c r="J1316" s="10"/>
      <c r="K1316" s="10"/>
      <c r="L1316" s="10" t="s">
        <v>342</v>
      </c>
      <c r="M1316" s="10"/>
    </row>
    <row r="1317" ht="27" customHeight="1" spans="1:13">
      <c r="A1317" s="10">
        <v>1256</v>
      </c>
      <c r="B1317" s="14" t="s">
        <v>2458</v>
      </c>
      <c r="C1317" s="10" t="s">
        <v>19</v>
      </c>
      <c r="D1317" s="10" t="s">
        <v>20</v>
      </c>
      <c r="E1317" s="10" t="s">
        <v>21</v>
      </c>
      <c r="F1317" s="14" t="s">
        <v>2459</v>
      </c>
      <c r="G1317" s="10">
        <v>150</v>
      </c>
      <c r="H1317" s="10">
        <v>150</v>
      </c>
      <c r="I1317" s="10"/>
      <c r="J1317" s="10"/>
      <c r="K1317" s="10"/>
      <c r="L1317" s="10" t="s">
        <v>342</v>
      </c>
      <c r="M1317" s="10"/>
    </row>
    <row r="1318" ht="27" customHeight="1" spans="1:13">
      <c r="A1318" s="10">
        <v>1257</v>
      </c>
      <c r="B1318" s="14" t="s">
        <v>2460</v>
      </c>
      <c r="C1318" s="10" t="s">
        <v>19</v>
      </c>
      <c r="D1318" s="10" t="s">
        <v>20</v>
      </c>
      <c r="E1318" s="10" t="s">
        <v>21</v>
      </c>
      <c r="F1318" s="14" t="s">
        <v>2461</v>
      </c>
      <c r="G1318" s="10">
        <v>300</v>
      </c>
      <c r="H1318" s="10">
        <v>300</v>
      </c>
      <c r="I1318" s="10"/>
      <c r="J1318" s="10"/>
      <c r="K1318" s="10"/>
      <c r="L1318" s="10" t="s">
        <v>342</v>
      </c>
      <c r="M1318" s="10"/>
    </row>
    <row r="1319" ht="27" customHeight="1" spans="1:13">
      <c r="A1319" s="10">
        <v>1258</v>
      </c>
      <c r="B1319" s="14" t="s">
        <v>2462</v>
      </c>
      <c r="C1319" s="10" t="s">
        <v>19</v>
      </c>
      <c r="D1319" s="10" t="s">
        <v>20</v>
      </c>
      <c r="E1319" s="10" t="s">
        <v>21</v>
      </c>
      <c r="F1319" s="14" t="s">
        <v>2463</v>
      </c>
      <c r="G1319" s="10">
        <v>150</v>
      </c>
      <c r="H1319" s="10">
        <v>150</v>
      </c>
      <c r="I1319" s="10"/>
      <c r="J1319" s="10"/>
      <c r="K1319" s="10"/>
      <c r="L1319" s="10" t="s">
        <v>342</v>
      </c>
      <c r="M1319" s="10"/>
    </row>
    <row r="1320" ht="27" customHeight="1" spans="1:13">
      <c r="A1320" s="10">
        <v>1259</v>
      </c>
      <c r="B1320" s="14" t="s">
        <v>2464</v>
      </c>
      <c r="C1320" s="10" t="s">
        <v>19</v>
      </c>
      <c r="D1320" s="10" t="s">
        <v>20</v>
      </c>
      <c r="E1320" s="10" t="s">
        <v>21</v>
      </c>
      <c r="F1320" s="14" t="s">
        <v>2465</v>
      </c>
      <c r="G1320" s="10">
        <v>20</v>
      </c>
      <c r="H1320" s="10">
        <v>20</v>
      </c>
      <c r="I1320" s="10"/>
      <c r="J1320" s="10"/>
      <c r="K1320" s="10"/>
      <c r="L1320" s="10" t="s">
        <v>342</v>
      </c>
      <c r="M1320" s="10"/>
    </row>
    <row r="1321" ht="27" customHeight="1" spans="1:13">
      <c r="A1321" s="10">
        <v>1260</v>
      </c>
      <c r="B1321" s="14" t="s">
        <v>2466</v>
      </c>
      <c r="C1321" s="10" t="s">
        <v>19</v>
      </c>
      <c r="D1321" s="10" t="s">
        <v>20</v>
      </c>
      <c r="E1321" s="10" t="s">
        <v>21</v>
      </c>
      <c r="F1321" s="14" t="s">
        <v>1601</v>
      </c>
      <c r="G1321" s="10">
        <v>40</v>
      </c>
      <c r="H1321" s="10">
        <v>40</v>
      </c>
      <c r="I1321" s="10"/>
      <c r="J1321" s="10"/>
      <c r="K1321" s="10"/>
      <c r="L1321" s="10" t="s">
        <v>342</v>
      </c>
      <c r="M1321" s="10"/>
    </row>
    <row r="1322" ht="27" customHeight="1" spans="1:13">
      <c r="A1322" s="10">
        <v>1261</v>
      </c>
      <c r="B1322" s="14" t="s">
        <v>2467</v>
      </c>
      <c r="C1322" s="10" t="s">
        <v>19</v>
      </c>
      <c r="D1322" s="10" t="s">
        <v>20</v>
      </c>
      <c r="E1322" s="10" t="s">
        <v>21</v>
      </c>
      <c r="F1322" s="14" t="s">
        <v>2468</v>
      </c>
      <c r="G1322" s="10">
        <v>30</v>
      </c>
      <c r="H1322" s="10">
        <v>30</v>
      </c>
      <c r="I1322" s="10"/>
      <c r="J1322" s="10"/>
      <c r="K1322" s="10"/>
      <c r="L1322" s="10" t="s">
        <v>342</v>
      </c>
      <c r="M1322" s="10"/>
    </row>
    <row r="1323" ht="27" customHeight="1" spans="1:13">
      <c r="A1323" s="10">
        <v>1262</v>
      </c>
      <c r="B1323" s="14" t="s">
        <v>2469</v>
      </c>
      <c r="C1323" s="10" t="s">
        <v>19</v>
      </c>
      <c r="D1323" s="10" t="s">
        <v>20</v>
      </c>
      <c r="E1323" s="10" t="s">
        <v>21</v>
      </c>
      <c r="F1323" s="14" t="s">
        <v>2470</v>
      </c>
      <c r="G1323" s="10">
        <v>200</v>
      </c>
      <c r="H1323" s="10">
        <v>200</v>
      </c>
      <c r="I1323" s="10"/>
      <c r="J1323" s="10"/>
      <c r="K1323" s="10"/>
      <c r="L1323" s="10" t="s">
        <v>342</v>
      </c>
      <c r="M1323" s="10"/>
    </row>
    <row r="1324" ht="27" customHeight="1" spans="1:13">
      <c r="A1324" s="10">
        <v>1263</v>
      </c>
      <c r="B1324" s="14" t="s">
        <v>2471</v>
      </c>
      <c r="C1324" s="10" t="s">
        <v>19</v>
      </c>
      <c r="D1324" s="10" t="s">
        <v>20</v>
      </c>
      <c r="E1324" s="10" t="s">
        <v>21</v>
      </c>
      <c r="F1324" s="14" t="s">
        <v>2472</v>
      </c>
      <c r="G1324" s="10">
        <v>60</v>
      </c>
      <c r="H1324" s="10">
        <v>60</v>
      </c>
      <c r="I1324" s="10"/>
      <c r="J1324" s="10"/>
      <c r="K1324" s="10"/>
      <c r="L1324" s="10" t="s">
        <v>342</v>
      </c>
      <c r="M1324" s="10"/>
    </row>
    <row r="1325" ht="27" customHeight="1" spans="1:13">
      <c r="A1325" s="10">
        <v>1264</v>
      </c>
      <c r="B1325" s="14" t="s">
        <v>2473</v>
      </c>
      <c r="C1325" s="10" t="s">
        <v>19</v>
      </c>
      <c r="D1325" s="10" t="s">
        <v>20</v>
      </c>
      <c r="E1325" s="10" t="s">
        <v>21</v>
      </c>
      <c r="F1325" s="14" t="s">
        <v>2474</v>
      </c>
      <c r="G1325" s="10">
        <v>30</v>
      </c>
      <c r="H1325" s="10">
        <v>30</v>
      </c>
      <c r="I1325" s="10"/>
      <c r="J1325" s="10"/>
      <c r="K1325" s="10"/>
      <c r="L1325" s="10" t="s">
        <v>342</v>
      </c>
      <c r="M1325" s="10"/>
    </row>
    <row r="1326" ht="27" customHeight="1" spans="1:13">
      <c r="A1326" s="10">
        <v>1265</v>
      </c>
      <c r="B1326" s="14" t="s">
        <v>2475</v>
      </c>
      <c r="C1326" s="10" t="s">
        <v>19</v>
      </c>
      <c r="D1326" s="10" t="s">
        <v>20</v>
      </c>
      <c r="E1326" s="10" t="s">
        <v>21</v>
      </c>
      <c r="F1326" s="14" t="s">
        <v>2476</v>
      </c>
      <c r="G1326" s="10">
        <v>250</v>
      </c>
      <c r="H1326" s="10">
        <v>250</v>
      </c>
      <c r="I1326" s="10"/>
      <c r="J1326" s="10"/>
      <c r="K1326" s="10"/>
      <c r="L1326" s="10" t="s">
        <v>342</v>
      </c>
      <c r="M1326" s="10"/>
    </row>
    <row r="1327" ht="27" customHeight="1" spans="1:13">
      <c r="A1327" s="10">
        <v>1266</v>
      </c>
      <c r="B1327" s="14" t="s">
        <v>2477</v>
      </c>
      <c r="C1327" s="10" t="s">
        <v>19</v>
      </c>
      <c r="D1327" s="10" t="s">
        <v>20</v>
      </c>
      <c r="E1327" s="10" t="s">
        <v>21</v>
      </c>
      <c r="F1327" s="14" t="s">
        <v>2478</v>
      </c>
      <c r="G1327" s="10">
        <v>2000</v>
      </c>
      <c r="H1327" s="10"/>
      <c r="I1327" s="10"/>
      <c r="J1327" s="10">
        <v>2000</v>
      </c>
      <c r="K1327" s="10"/>
      <c r="L1327" s="10" t="s">
        <v>342</v>
      </c>
      <c r="M1327" s="10"/>
    </row>
    <row r="1328" ht="27" customHeight="1" spans="1:13">
      <c r="A1328" s="10">
        <v>1267</v>
      </c>
      <c r="B1328" s="14" t="s">
        <v>2479</v>
      </c>
      <c r="C1328" s="10" t="s">
        <v>19</v>
      </c>
      <c r="D1328" s="10" t="s">
        <v>20</v>
      </c>
      <c r="E1328" s="10" t="s">
        <v>21</v>
      </c>
      <c r="F1328" s="14" t="s">
        <v>2480</v>
      </c>
      <c r="G1328" s="10">
        <v>3000</v>
      </c>
      <c r="H1328" s="10"/>
      <c r="I1328" s="10"/>
      <c r="J1328" s="10">
        <v>3000</v>
      </c>
      <c r="K1328" s="10"/>
      <c r="L1328" s="10" t="s">
        <v>342</v>
      </c>
      <c r="M1328" s="10"/>
    </row>
    <row r="1329" ht="27" customHeight="1" spans="1:13">
      <c r="A1329" s="10">
        <v>1268</v>
      </c>
      <c r="B1329" s="14" t="s">
        <v>2481</v>
      </c>
      <c r="C1329" s="10" t="s">
        <v>19</v>
      </c>
      <c r="D1329" s="10" t="s">
        <v>20</v>
      </c>
      <c r="E1329" s="10" t="s">
        <v>21</v>
      </c>
      <c r="F1329" s="14" t="s">
        <v>2482</v>
      </c>
      <c r="G1329" s="10">
        <v>2000</v>
      </c>
      <c r="H1329" s="10"/>
      <c r="I1329" s="10"/>
      <c r="J1329" s="10">
        <v>2000</v>
      </c>
      <c r="K1329" s="10"/>
      <c r="L1329" s="10" t="s">
        <v>342</v>
      </c>
      <c r="M1329" s="10"/>
    </row>
    <row r="1330" ht="27" customHeight="1" spans="1:13">
      <c r="A1330" s="10">
        <v>1269</v>
      </c>
      <c r="B1330" s="14" t="s">
        <v>2483</v>
      </c>
      <c r="C1330" s="10" t="s">
        <v>19</v>
      </c>
      <c r="D1330" s="10" t="s">
        <v>20</v>
      </c>
      <c r="E1330" s="10" t="s">
        <v>21</v>
      </c>
      <c r="F1330" s="14" t="s">
        <v>2484</v>
      </c>
      <c r="G1330" s="10">
        <v>3100</v>
      </c>
      <c r="H1330" s="10"/>
      <c r="I1330" s="10"/>
      <c r="J1330" s="10">
        <v>3100</v>
      </c>
      <c r="K1330" s="10"/>
      <c r="L1330" s="10" t="s">
        <v>342</v>
      </c>
      <c r="M1330" s="10"/>
    </row>
    <row r="1331" ht="27" customHeight="1" spans="1:13">
      <c r="A1331" s="10">
        <v>1270</v>
      </c>
      <c r="B1331" s="14" t="s">
        <v>2485</v>
      </c>
      <c r="C1331" s="10" t="s">
        <v>19</v>
      </c>
      <c r="D1331" s="10" t="s">
        <v>20</v>
      </c>
      <c r="E1331" s="10" t="s">
        <v>21</v>
      </c>
      <c r="F1331" s="14" t="s">
        <v>2486</v>
      </c>
      <c r="G1331" s="10">
        <v>100000</v>
      </c>
      <c r="H1331" s="10"/>
      <c r="I1331" s="10"/>
      <c r="J1331" s="10">
        <v>100000</v>
      </c>
      <c r="K1331" s="10"/>
      <c r="L1331" s="10" t="s">
        <v>342</v>
      </c>
      <c r="M1331" s="10"/>
    </row>
    <row r="1332" ht="27" customHeight="1" spans="1:13">
      <c r="A1332" s="10">
        <v>1271</v>
      </c>
      <c r="B1332" s="14" t="s">
        <v>2487</v>
      </c>
      <c r="C1332" s="10" t="s">
        <v>19</v>
      </c>
      <c r="D1332" s="10" t="s">
        <v>20</v>
      </c>
      <c r="E1332" s="10" t="s">
        <v>21</v>
      </c>
      <c r="F1332" s="14" t="s">
        <v>2488</v>
      </c>
      <c r="G1332" s="10">
        <v>2300</v>
      </c>
      <c r="H1332" s="10"/>
      <c r="I1332" s="10"/>
      <c r="J1332" s="10">
        <v>2300</v>
      </c>
      <c r="K1332" s="10"/>
      <c r="L1332" s="10" t="s">
        <v>342</v>
      </c>
      <c r="M1332" s="10"/>
    </row>
    <row r="1333" ht="27" customHeight="1" spans="1:13">
      <c r="A1333" s="10">
        <v>1272</v>
      </c>
      <c r="B1333" s="14" t="s">
        <v>2489</v>
      </c>
      <c r="C1333" s="10" t="s">
        <v>19</v>
      </c>
      <c r="D1333" s="10" t="s">
        <v>20</v>
      </c>
      <c r="E1333" s="10" t="s">
        <v>21</v>
      </c>
      <c r="F1333" s="14" t="s">
        <v>2490</v>
      </c>
      <c r="G1333" s="10">
        <v>1600</v>
      </c>
      <c r="H1333" s="10"/>
      <c r="I1333" s="10"/>
      <c r="J1333" s="10">
        <v>1600</v>
      </c>
      <c r="K1333" s="10"/>
      <c r="L1333" s="10" t="s">
        <v>342</v>
      </c>
      <c r="M1333" s="10"/>
    </row>
    <row r="1334" ht="27" customHeight="1" spans="1:13">
      <c r="A1334" s="10">
        <v>1273</v>
      </c>
      <c r="B1334" s="14" t="s">
        <v>2491</v>
      </c>
      <c r="C1334" s="10" t="s">
        <v>19</v>
      </c>
      <c r="D1334" s="10" t="s">
        <v>20</v>
      </c>
      <c r="E1334" s="10" t="s">
        <v>21</v>
      </c>
      <c r="F1334" s="14" t="s">
        <v>2492</v>
      </c>
      <c r="G1334" s="10">
        <v>120</v>
      </c>
      <c r="H1334" s="10">
        <v>120</v>
      </c>
      <c r="I1334" s="10"/>
      <c r="J1334" s="10"/>
      <c r="K1334" s="10"/>
      <c r="L1334" s="10" t="s">
        <v>342</v>
      </c>
      <c r="M1334" s="10"/>
    </row>
    <row r="1335" ht="27" customHeight="1" spans="1:13">
      <c r="A1335" s="10">
        <v>1274</v>
      </c>
      <c r="B1335" s="14" t="s">
        <v>2493</v>
      </c>
      <c r="C1335" s="10" t="s">
        <v>19</v>
      </c>
      <c r="D1335" s="10" t="s">
        <v>20</v>
      </c>
      <c r="E1335" s="10" t="s">
        <v>21</v>
      </c>
      <c r="F1335" s="14" t="s">
        <v>2494</v>
      </c>
      <c r="G1335" s="10">
        <v>1599</v>
      </c>
      <c r="H1335" s="10">
        <v>1599</v>
      </c>
      <c r="I1335" s="10"/>
      <c r="J1335" s="10"/>
      <c r="K1335" s="10"/>
      <c r="L1335" s="10" t="s">
        <v>342</v>
      </c>
      <c r="M1335" s="10"/>
    </row>
    <row r="1336" ht="27" customHeight="1" spans="1:13">
      <c r="A1336" s="10">
        <v>1275</v>
      </c>
      <c r="B1336" s="14" t="s">
        <v>2495</v>
      </c>
      <c r="C1336" s="10" t="s">
        <v>19</v>
      </c>
      <c r="D1336" s="10" t="s">
        <v>20</v>
      </c>
      <c r="E1336" s="10" t="s">
        <v>21</v>
      </c>
      <c r="F1336" s="14" t="s">
        <v>2496</v>
      </c>
      <c r="G1336" s="10">
        <v>336</v>
      </c>
      <c r="H1336" s="10">
        <v>336</v>
      </c>
      <c r="I1336" s="10"/>
      <c r="J1336" s="10"/>
      <c r="K1336" s="10"/>
      <c r="L1336" s="10" t="s">
        <v>342</v>
      </c>
      <c r="M1336" s="10"/>
    </row>
    <row r="1337" ht="27" customHeight="1" spans="1:13">
      <c r="A1337" s="10">
        <v>1276</v>
      </c>
      <c r="B1337" s="14" t="s">
        <v>2497</v>
      </c>
      <c r="C1337" s="10" t="s">
        <v>19</v>
      </c>
      <c r="D1337" s="10" t="s">
        <v>20</v>
      </c>
      <c r="E1337" s="10" t="s">
        <v>21</v>
      </c>
      <c r="F1337" s="14" t="s">
        <v>2498</v>
      </c>
      <c r="G1337" s="10">
        <v>18000</v>
      </c>
      <c r="H1337" s="15"/>
      <c r="I1337" s="10"/>
      <c r="J1337" s="10"/>
      <c r="K1337" s="10">
        <v>18000</v>
      </c>
      <c r="L1337" s="10" t="s">
        <v>342</v>
      </c>
      <c r="M1337" s="10"/>
    </row>
    <row r="1338" ht="27" customHeight="1" spans="1:13">
      <c r="A1338" s="10">
        <v>1277</v>
      </c>
      <c r="B1338" s="14" t="s">
        <v>2499</v>
      </c>
      <c r="C1338" s="10" t="s">
        <v>19</v>
      </c>
      <c r="D1338" s="10" t="s">
        <v>20</v>
      </c>
      <c r="E1338" s="10" t="s">
        <v>21</v>
      </c>
      <c r="F1338" s="14" t="s">
        <v>2500</v>
      </c>
      <c r="G1338" s="10">
        <v>350</v>
      </c>
      <c r="H1338" s="15"/>
      <c r="I1338" s="10"/>
      <c r="J1338" s="10"/>
      <c r="K1338" s="10">
        <v>350</v>
      </c>
      <c r="L1338" s="10" t="s">
        <v>342</v>
      </c>
      <c r="M1338" s="10"/>
    </row>
    <row r="1339" ht="27" customHeight="1" spans="1:13">
      <c r="A1339" s="10">
        <v>1278</v>
      </c>
      <c r="B1339" s="14" t="s">
        <v>2501</v>
      </c>
      <c r="C1339" s="10" t="s">
        <v>19</v>
      </c>
      <c r="D1339" s="10" t="s">
        <v>20</v>
      </c>
      <c r="E1339" s="10" t="s">
        <v>21</v>
      </c>
      <c r="F1339" s="14" t="s">
        <v>2502</v>
      </c>
      <c r="G1339" s="10">
        <v>500</v>
      </c>
      <c r="H1339" s="15"/>
      <c r="I1339" s="10"/>
      <c r="J1339" s="10"/>
      <c r="K1339" s="10">
        <v>500</v>
      </c>
      <c r="L1339" s="10" t="s">
        <v>342</v>
      </c>
      <c r="M1339" s="10"/>
    </row>
    <row r="1340" ht="27" customHeight="1" spans="1:13">
      <c r="A1340" s="10">
        <v>1279</v>
      </c>
      <c r="B1340" s="14" t="s">
        <v>2503</v>
      </c>
      <c r="C1340" s="10" t="s">
        <v>19</v>
      </c>
      <c r="D1340" s="10" t="s">
        <v>20</v>
      </c>
      <c r="E1340" s="10" t="s">
        <v>21</v>
      </c>
      <c r="F1340" s="14" t="s">
        <v>2504</v>
      </c>
      <c r="G1340" s="10">
        <v>4000</v>
      </c>
      <c r="H1340" s="15"/>
      <c r="I1340" s="10"/>
      <c r="J1340" s="10"/>
      <c r="K1340" s="10">
        <v>4000</v>
      </c>
      <c r="L1340" s="10" t="s">
        <v>342</v>
      </c>
      <c r="M1340" s="10"/>
    </row>
    <row r="1341" ht="27" customHeight="1" spans="1:13">
      <c r="A1341" s="10">
        <v>1280</v>
      </c>
      <c r="B1341" s="14" t="s">
        <v>2505</v>
      </c>
      <c r="C1341" s="10" t="s">
        <v>19</v>
      </c>
      <c r="D1341" s="10" t="s">
        <v>20</v>
      </c>
      <c r="E1341" s="10" t="s">
        <v>21</v>
      </c>
      <c r="F1341" s="14" t="s">
        <v>2506</v>
      </c>
      <c r="G1341" s="10">
        <v>1500</v>
      </c>
      <c r="H1341" s="15"/>
      <c r="I1341" s="10"/>
      <c r="J1341" s="10"/>
      <c r="K1341" s="10">
        <v>1500</v>
      </c>
      <c r="L1341" s="10" t="s">
        <v>342</v>
      </c>
      <c r="M1341" s="10"/>
    </row>
    <row r="1342" ht="27" customHeight="1" spans="1:13">
      <c r="A1342" s="10">
        <v>1281</v>
      </c>
      <c r="B1342" s="14" t="s">
        <v>2507</v>
      </c>
      <c r="C1342" s="10" t="s">
        <v>19</v>
      </c>
      <c r="D1342" s="10" t="s">
        <v>20</v>
      </c>
      <c r="E1342" s="10" t="s">
        <v>21</v>
      </c>
      <c r="F1342" s="14" t="s">
        <v>2508</v>
      </c>
      <c r="G1342" s="10">
        <v>2600</v>
      </c>
      <c r="H1342" s="15"/>
      <c r="I1342" s="10"/>
      <c r="J1342" s="10"/>
      <c r="K1342" s="10">
        <v>2600</v>
      </c>
      <c r="L1342" s="10" t="s">
        <v>342</v>
      </c>
      <c r="M1342" s="10"/>
    </row>
    <row r="1343" ht="27" customHeight="1" spans="1:13">
      <c r="A1343" s="10">
        <v>1282</v>
      </c>
      <c r="B1343" s="14" t="s">
        <v>2509</v>
      </c>
      <c r="C1343" s="10" t="s">
        <v>19</v>
      </c>
      <c r="D1343" s="10" t="s">
        <v>20</v>
      </c>
      <c r="E1343" s="10" t="s">
        <v>21</v>
      </c>
      <c r="F1343" s="14" t="s">
        <v>2510</v>
      </c>
      <c r="G1343" s="10">
        <v>4600</v>
      </c>
      <c r="H1343" s="15"/>
      <c r="I1343" s="10"/>
      <c r="J1343" s="10"/>
      <c r="K1343" s="10">
        <v>4600</v>
      </c>
      <c r="L1343" s="10" t="s">
        <v>342</v>
      </c>
      <c r="M1343" s="10"/>
    </row>
    <row r="1344" ht="27" customHeight="1" spans="1:13">
      <c r="A1344" s="10">
        <v>1283</v>
      </c>
      <c r="B1344" s="14" t="s">
        <v>2511</v>
      </c>
      <c r="C1344" s="10" t="s">
        <v>19</v>
      </c>
      <c r="D1344" s="10" t="s">
        <v>20</v>
      </c>
      <c r="E1344" s="10" t="s">
        <v>21</v>
      </c>
      <c r="F1344" s="14" t="s">
        <v>2510</v>
      </c>
      <c r="G1344" s="10">
        <v>4600</v>
      </c>
      <c r="H1344" s="15"/>
      <c r="I1344" s="10"/>
      <c r="J1344" s="10"/>
      <c r="K1344" s="10">
        <v>4600</v>
      </c>
      <c r="L1344" s="10" t="s">
        <v>342</v>
      </c>
      <c r="M1344" s="10"/>
    </row>
    <row r="1345" ht="27" customHeight="1" spans="1:13">
      <c r="A1345" s="10">
        <v>1284</v>
      </c>
      <c r="B1345" s="14" t="s">
        <v>2512</v>
      </c>
      <c r="C1345" s="10" t="s">
        <v>19</v>
      </c>
      <c r="D1345" s="10" t="s">
        <v>20</v>
      </c>
      <c r="E1345" s="10" t="s">
        <v>21</v>
      </c>
      <c r="F1345" s="14" t="s">
        <v>2510</v>
      </c>
      <c r="G1345" s="10">
        <v>4600</v>
      </c>
      <c r="H1345" s="15"/>
      <c r="I1345" s="10"/>
      <c r="J1345" s="10"/>
      <c r="K1345" s="10">
        <v>4600</v>
      </c>
      <c r="L1345" s="10" t="s">
        <v>342</v>
      </c>
      <c r="M1345" s="10"/>
    </row>
    <row r="1346" ht="27" customHeight="1" spans="1:13">
      <c r="A1346" s="10">
        <v>1285</v>
      </c>
      <c r="B1346" s="14" t="s">
        <v>2513</v>
      </c>
      <c r="C1346" s="10" t="s">
        <v>19</v>
      </c>
      <c r="D1346" s="10" t="s">
        <v>20</v>
      </c>
      <c r="E1346" s="10" t="s">
        <v>21</v>
      </c>
      <c r="F1346" s="14" t="s">
        <v>2514</v>
      </c>
      <c r="G1346" s="10">
        <v>1600</v>
      </c>
      <c r="H1346" s="15"/>
      <c r="I1346" s="10"/>
      <c r="J1346" s="10"/>
      <c r="K1346" s="10">
        <v>1600</v>
      </c>
      <c r="L1346" s="10" t="s">
        <v>342</v>
      </c>
      <c r="M1346" s="10"/>
    </row>
    <row r="1347" ht="27" customHeight="1" spans="1:13">
      <c r="A1347" s="10">
        <v>1286</v>
      </c>
      <c r="B1347" s="14" t="s">
        <v>2515</v>
      </c>
      <c r="C1347" s="10" t="s">
        <v>19</v>
      </c>
      <c r="D1347" s="10" t="s">
        <v>20</v>
      </c>
      <c r="E1347" s="10" t="s">
        <v>21</v>
      </c>
      <c r="F1347" s="14" t="s">
        <v>2516</v>
      </c>
      <c r="G1347" s="10">
        <v>5400</v>
      </c>
      <c r="H1347" s="15"/>
      <c r="I1347" s="10"/>
      <c r="J1347" s="10"/>
      <c r="K1347" s="10">
        <v>5400</v>
      </c>
      <c r="L1347" s="10" t="s">
        <v>342</v>
      </c>
      <c r="M1347" s="10"/>
    </row>
    <row r="1348" ht="27" customHeight="1" spans="1:13">
      <c r="A1348" s="10">
        <v>1287</v>
      </c>
      <c r="B1348" s="14" t="s">
        <v>2517</v>
      </c>
      <c r="C1348" s="10" t="s">
        <v>19</v>
      </c>
      <c r="D1348" s="10" t="s">
        <v>20</v>
      </c>
      <c r="E1348" s="10" t="s">
        <v>21</v>
      </c>
      <c r="F1348" s="14" t="s">
        <v>2518</v>
      </c>
      <c r="G1348" s="10">
        <v>3200</v>
      </c>
      <c r="H1348" s="15"/>
      <c r="I1348" s="10"/>
      <c r="J1348" s="10"/>
      <c r="K1348" s="10">
        <v>3200</v>
      </c>
      <c r="L1348" s="10" t="s">
        <v>342</v>
      </c>
      <c r="M1348" s="10"/>
    </row>
    <row r="1349" ht="24" customHeight="1" spans="1:13">
      <c r="A1349" s="10">
        <v>1288</v>
      </c>
      <c r="B1349" s="14" t="s">
        <v>2519</v>
      </c>
      <c r="C1349" s="10" t="s">
        <v>19</v>
      </c>
      <c r="D1349" s="10" t="s">
        <v>20</v>
      </c>
      <c r="E1349" s="10" t="s">
        <v>21</v>
      </c>
      <c r="F1349" s="14" t="s">
        <v>2520</v>
      </c>
      <c r="G1349" s="10">
        <v>230</v>
      </c>
      <c r="H1349" s="15"/>
      <c r="I1349" s="10"/>
      <c r="J1349" s="10"/>
      <c r="K1349" s="10">
        <v>230</v>
      </c>
      <c r="L1349" s="10" t="s">
        <v>342</v>
      </c>
      <c r="M1349" s="10"/>
    </row>
    <row r="1350" ht="23" customHeight="1" spans="1:13">
      <c r="A1350" s="10">
        <v>1289</v>
      </c>
      <c r="B1350" s="14" t="s">
        <v>2521</v>
      </c>
      <c r="C1350" s="10" t="s">
        <v>19</v>
      </c>
      <c r="D1350" s="10" t="s">
        <v>20</v>
      </c>
      <c r="E1350" s="10" t="s">
        <v>21</v>
      </c>
      <c r="F1350" s="14" t="s">
        <v>2522</v>
      </c>
      <c r="G1350" s="10">
        <v>340</v>
      </c>
      <c r="H1350" s="15"/>
      <c r="I1350" s="10"/>
      <c r="J1350" s="10"/>
      <c r="K1350" s="10">
        <v>340</v>
      </c>
      <c r="L1350" s="10" t="s">
        <v>342</v>
      </c>
      <c r="M1350" s="10"/>
    </row>
    <row r="1351" ht="23" customHeight="1" spans="1:13">
      <c r="A1351" s="10">
        <v>1290</v>
      </c>
      <c r="B1351" s="14" t="s">
        <v>2523</v>
      </c>
      <c r="C1351" s="10" t="s">
        <v>19</v>
      </c>
      <c r="D1351" s="10" t="s">
        <v>20</v>
      </c>
      <c r="E1351" s="10" t="s">
        <v>21</v>
      </c>
      <c r="F1351" s="14" t="s">
        <v>2524</v>
      </c>
      <c r="G1351" s="10">
        <v>120</v>
      </c>
      <c r="H1351" s="15"/>
      <c r="I1351" s="10"/>
      <c r="J1351" s="10"/>
      <c r="K1351" s="10">
        <v>120</v>
      </c>
      <c r="L1351" s="10" t="s">
        <v>342</v>
      </c>
      <c r="M1351" s="10"/>
    </row>
    <row r="1352" ht="23" customHeight="1" spans="1:13">
      <c r="A1352" s="10">
        <v>1291</v>
      </c>
      <c r="B1352" s="14" t="s">
        <v>2525</v>
      </c>
      <c r="C1352" s="10" t="s">
        <v>19</v>
      </c>
      <c r="D1352" s="10" t="s">
        <v>20</v>
      </c>
      <c r="E1352" s="10" t="s">
        <v>21</v>
      </c>
      <c r="F1352" s="14" t="s">
        <v>2526</v>
      </c>
      <c r="G1352" s="10">
        <v>380</v>
      </c>
      <c r="H1352" s="15"/>
      <c r="I1352" s="10"/>
      <c r="J1352" s="10"/>
      <c r="K1352" s="10">
        <v>380</v>
      </c>
      <c r="L1352" s="10" t="s">
        <v>342</v>
      </c>
      <c r="M1352" s="10"/>
    </row>
    <row r="1353" ht="23" customHeight="1" spans="1:13">
      <c r="A1353" s="10">
        <v>1292</v>
      </c>
      <c r="B1353" s="14" t="s">
        <v>2527</v>
      </c>
      <c r="C1353" s="10" t="s">
        <v>19</v>
      </c>
      <c r="D1353" s="10" t="s">
        <v>20</v>
      </c>
      <c r="E1353" s="10" t="s">
        <v>21</v>
      </c>
      <c r="F1353" s="14" t="s">
        <v>2528</v>
      </c>
      <c r="G1353" s="10">
        <v>2638</v>
      </c>
      <c r="H1353" s="15"/>
      <c r="I1353" s="10"/>
      <c r="J1353" s="10"/>
      <c r="K1353" s="10">
        <v>2638</v>
      </c>
      <c r="L1353" s="10" t="s">
        <v>342</v>
      </c>
      <c r="M1353" s="10"/>
    </row>
    <row r="1354" ht="27" customHeight="1" spans="1:13">
      <c r="A1354" s="10">
        <v>1293</v>
      </c>
      <c r="B1354" s="14" t="s">
        <v>2529</v>
      </c>
      <c r="C1354" s="10" t="s">
        <v>19</v>
      </c>
      <c r="D1354" s="10" t="s">
        <v>20</v>
      </c>
      <c r="E1354" s="10" t="s">
        <v>21</v>
      </c>
      <c r="F1354" s="14" t="s">
        <v>2530</v>
      </c>
      <c r="G1354" s="10">
        <v>1672</v>
      </c>
      <c r="H1354" s="15"/>
      <c r="I1354" s="10"/>
      <c r="J1354" s="10"/>
      <c r="K1354" s="10">
        <v>1672</v>
      </c>
      <c r="L1354" s="10" t="s">
        <v>342</v>
      </c>
      <c r="M1354" s="10"/>
    </row>
    <row r="1355" ht="27" customHeight="1" spans="1:13">
      <c r="A1355" s="10">
        <v>1294</v>
      </c>
      <c r="B1355" s="14" t="s">
        <v>2531</v>
      </c>
      <c r="C1355" s="10" t="s">
        <v>19</v>
      </c>
      <c r="D1355" s="10" t="s">
        <v>20</v>
      </c>
      <c r="E1355" s="10" t="s">
        <v>21</v>
      </c>
      <c r="F1355" s="14" t="s">
        <v>2532</v>
      </c>
      <c r="G1355" s="10">
        <v>510</v>
      </c>
      <c r="H1355" s="15"/>
      <c r="I1355" s="10"/>
      <c r="J1355" s="10"/>
      <c r="K1355" s="10">
        <v>510</v>
      </c>
      <c r="L1355" s="10" t="s">
        <v>342</v>
      </c>
      <c r="M1355" s="10"/>
    </row>
    <row r="1356" ht="27" customHeight="1" spans="1:13">
      <c r="A1356" s="10">
        <v>1295</v>
      </c>
      <c r="B1356" s="14" t="s">
        <v>2533</v>
      </c>
      <c r="C1356" s="10" t="s">
        <v>19</v>
      </c>
      <c r="D1356" s="10" t="s">
        <v>20</v>
      </c>
      <c r="E1356" s="10" t="s">
        <v>21</v>
      </c>
      <c r="F1356" s="14" t="s">
        <v>2534</v>
      </c>
      <c r="G1356" s="10">
        <v>2470</v>
      </c>
      <c r="H1356" s="15"/>
      <c r="I1356" s="10"/>
      <c r="J1356" s="10"/>
      <c r="K1356" s="10">
        <v>2470</v>
      </c>
      <c r="L1356" s="10" t="s">
        <v>342</v>
      </c>
      <c r="M1356" s="10"/>
    </row>
    <row r="1357" ht="27" customHeight="1" spans="1:13">
      <c r="A1357" s="10">
        <v>1296</v>
      </c>
      <c r="B1357" s="14" t="s">
        <v>2535</v>
      </c>
      <c r="C1357" s="10" t="s">
        <v>19</v>
      </c>
      <c r="D1357" s="10" t="s">
        <v>20</v>
      </c>
      <c r="E1357" s="10" t="s">
        <v>21</v>
      </c>
      <c r="F1357" s="14" t="s">
        <v>2536</v>
      </c>
      <c r="G1357" s="10">
        <v>2685</v>
      </c>
      <c r="H1357" s="15"/>
      <c r="I1357" s="10"/>
      <c r="J1357" s="10"/>
      <c r="K1357" s="10">
        <v>2685</v>
      </c>
      <c r="L1357" s="10" t="s">
        <v>342</v>
      </c>
      <c r="M1357" s="10"/>
    </row>
    <row r="1358" ht="25" customHeight="1" spans="1:13">
      <c r="A1358" s="10">
        <v>1297</v>
      </c>
      <c r="B1358" s="20" t="s">
        <v>2537</v>
      </c>
      <c r="C1358" s="10" t="s">
        <v>19</v>
      </c>
      <c r="D1358" s="10" t="s">
        <v>20</v>
      </c>
      <c r="E1358" s="10" t="s">
        <v>21</v>
      </c>
      <c r="F1358" s="14" t="s">
        <v>2538</v>
      </c>
      <c r="G1358" s="10">
        <v>520</v>
      </c>
      <c r="H1358" s="15"/>
      <c r="I1358" s="10"/>
      <c r="J1358" s="10"/>
      <c r="K1358" s="10">
        <v>520</v>
      </c>
      <c r="L1358" s="10" t="s">
        <v>342</v>
      </c>
      <c r="M1358" s="10"/>
    </row>
    <row r="1359" ht="27" customHeight="1" spans="1:13">
      <c r="A1359" s="10">
        <v>1298</v>
      </c>
      <c r="B1359" s="14" t="s">
        <v>2539</v>
      </c>
      <c r="C1359" s="10" t="s">
        <v>19</v>
      </c>
      <c r="D1359" s="10" t="s">
        <v>20</v>
      </c>
      <c r="E1359" s="10" t="s">
        <v>21</v>
      </c>
      <c r="F1359" s="14" t="s">
        <v>2540</v>
      </c>
      <c r="G1359" s="10">
        <v>500</v>
      </c>
      <c r="H1359" s="15"/>
      <c r="I1359" s="10"/>
      <c r="J1359" s="10"/>
      <c r="K1359" s="10">
        <v>500</v>
      </c>
      <c r="L1359" s="10" t="s">
        <v>342</v>
      </c>
      <c r="M1359" s="10"/>
    </row>
    <row r="1360" ht="27" customHeight="1" spans="1:13">
      <c r="A1360" s="10">
        <v>1299</v>
      </c>
      <c r="B1360" s="14" t="s">
        <v>2541</v>
      </c>
      <c r="C1360" s="10" t="s">
        <v>19</v>
      </c>
      <c r="D1360" s="10" t="s">
        <v>20</v>
      </c>
      <c r="E1360" s="10" t="s">
        <v>21</v>
      </c>
      <c r="F1360" s="14" t="s">
        <v>2542</v>
      </c>
      <c r="G1360" s="10">
        <v>5200</v>
      </c>
      <c r="H1360" s="15"/>
      <c r="I1360" s="10"/>
      <c r="J1360" s="10"/>
      <c r="K1360" s="10">
        <v>5200</v>
      </c>
      <c r="L1360" s="10" t="s">
        <v>342</v>
      </c>
      <c r="M1360" s="10"/>
    </row>
    <row r="1361" ht="27" customHeight="1" spans="1:13">
      <c r="A1361" s="10">
        <v>1300</v>
      </c>
      <c r="B1361" s="14" t="s">
        <v>2543</v>
      </c>
      <c r="C1361" s="10" t="s">
        <v>19</v>
      </c>
      <c r="D1361" s="10" t="s">
        <v>20</v>
      </c>
      <c r="E1361" s="10" t="s">
        <v>21</v>
      </c>
      <c r="F1361" s="14" t="s">
        <v>2544</v>
      </c>
      <c r="G1361" s="10">
        <v>300</v>
      </c>
      <c r="H1361" s="15"/>
      <c r="I1361" s="10"/>
      <c r="J1361" s="10"/>
      <c r="K1361" s="10">
        <v>300</v>
      </c>
      <c r="L1361" s="10" t="s">
        <v>342</v>
      </c>
      <c r="M1361" s="10"/>
    </row>
    <row r="1362" ht="27" customHeight="1" spans="1:13">
      <c r="A1362" s="10">
        <v>1301</v>
      </c>
      <c r="B1362" s="14" t="s">
        <v>2545</v>
      </c>
      <c r="C1362" s="10" t="s">
        <v>19</v>
      </c>
      <c r="D1362" s="10" t="s">
        <v>20</v>
      </c>
      <c r="E1362" s="10" t="s">
        <v>21</v>
      </c>
      <c r="F1362" s="14" t="s">
        <v>2546</v>
      </c>
      <c r="G1362" s="10">
        <v>400</v>
      </c>
      <c r="H1362" s="15"/>
      <c r="I1362" s="10"/>
      <c r="J1362" s="10"/>
      <c r="K1362" s="10">
        <v>400</v>
      </c>
      <c r="L1362" s="10" t="s">
        <v>342</v>
      </c>
      <c r="M1362" s="10"/>
    </row>
    <row r="1363" ht="27" customHeight="1" spans="1:13">
      <c r="A1363" s="10">
        <v>1302</v>
      </c>
      <c r="B1363" s="14" t="s">
        <v>2547</v>
      </c>
      <c r="C1363" s="10" t="s">
        <v>19</v>
      </c>
      <c r="D1363" s="10" t="s">
        <v>20</v>
      </c>
      <c r="E1363" s="10" t="s">
        <v>21</v>
      </c>
      <c r="F1363" s="14" t="s">
        <v>2548</v>
      </c>
      <c r="G1363" s="10">
        <v>62.8</v>
      </c>
      <c r="H1363" s="15"/>
      <c r="I1363" s="10"/>
      <c r="J1363" s="10"/>
      <c r="K1363" s="10">
        <v>62.8</v>
      </c>
      <c r="L1363" s="10" t="s">
        <v>342</v>
      </c>
      <c r="M1363" s="10"/>
    </row>
    <row r="1364" ht="27" customHeight="1" spans="1:13">
      <c r="A1364" s="10">
        <v>1303</v>
      </c>
      <c r="B1364" s="14" t="s">
        <v>2549</v>
      </c>
      <c r="C1364" s="10" t="s">
        <v>19</v>
      </c>
      <c r="D1364" s="10" t="s">
        <v>20</v>
      </c>
      <c r="E1364" s="10" t="s">
        <v>21</v>
      </c>
      <c r="F1364" s="14" t="s">
        <v>2550</v>
      </c>
      <c r="G1364" s="10">
        <v>124.18</v>
      </c>
      <c r="H1364" s="15"/>
      <c r="I1364" s="10"/>
      <c r="J1364" s="10"/>
      <c r="K1364" s="10">
        <v>124.18</v>
      </c>
      <c r="L1364" s="10" t="s">
        <v>342</v>
      </c>
      <c r="M1364" s="10"/>
    </row>
    <row r="1365" ht="27" customHeight="1" spans="1:13">
      <c r="A1365" s="10">
        <v>1304</v>
      </c>
      <c r="B1365" s="14" t="s">
        <v>2551</v>
      </c>
      <c r="C1365" s="10" t="s">
        <v>19</v>
      </c>
      <c r="D1365" s="10" t="s">
        <v>20</v>
      </c>
      <c r="E1365" s="10" t="s">
        <v>21</v>
      </c>
      <c r="F1365" s="14" t="s">
        <v>2552</v>
      </c>
      <c r="G1365" s="10">
        <v>174.98</v>
      </c>
      <c r="H1365" s="15"/>
      <c r="I1365" s="10"/>
      <c r="J1365" s="10"/>
      <c r="K1365" s="10">
        <v>174.98</v>
      </c>
      <c r="L1365" s="10" t="s">
        <v>342</v>
      </c>
      <c r="M1365" s="10"/>
    </row>
    <row r="1366" ht="27" customHeight="1" spans="1:13">
      <c r="A1366" s="10">
        <v>1305</v>
      </c>
      <c r="B1366" s="14" t="s">
        <v>2553</v>
      </c>
      <c r="C1366" s="10" t="s">
        <v>19</v>
      </c>
      <c r="D1366" s="10" t="s">
        <v>20</v>
      </c>
      <c r="E1366" s="10" t="s">
        <v>21</v>
      </c>
      <c r="F1366" s="14" t="s">
        <v>2554</v>
      </c>
      <c r="G1366" s="10">
        <v>180</v>
      </c>
      <c r="H1366" s="15"/>
      <c r="I1366" s="10"/>
      <c r="J1366" s="10"/>
      <c r="K1366" s="10">
        <v>180</v>
      </c>
      <c r="L1366" s="10" t="s">
        <v>342</v>
      </c>
      <c r="M1366" s="10"/>
    </row>
    <row r="1367" ht="27" customHeight="1" spans="1:13">
      <c r="A1367" s="10">
        <v>1306</v>
      </c>
      <c r="B1367" s="14" t="s">
        <v>2555</v>
      </c>
      <c r="C1367" s="10" t="s">
        <v>19</v>
      </c>
      <c r="D1367" s="10" t="s">
        <v>20</v>
      </c>
      <c r="E1367" s="10" t="s">
        <v>21</v>
      </c>
      <c r="F1367" s="14" t="s">
        <v>2556</v>
      </c>
      <c r="G1367" s="10">
        <v>180</v>
      </c>
      <c r="H1367" s="15"/>
      <c r="I1367" s="10"/>
      <c r="J1367" s="10"/>
      <c r="K1367" s="10">
        <v>180</v>
      </c>
      <c r="L1367" s="10" t="s">
        <v>342</v>
      </c>
      <c r="M1367" s="10"/>
    </row>
    <row r="1368" ht="27" customHeight="1" spans="1:13">
      <c r="A1368" s="10">
        <v>1307</v>
      </c>
      <c r="B1368" s="14" t="s">
        <v>2557</v>
      </c>
      <c r="C1368" s="10" t="s">
        <v>19</v>
      </c>
      <c r="D1368" s="10" t="s">
        <v>20</v>
      </c>
      <c r="E1368" s="10" t="s">
        <v>21</v>
      </c>
      <c r="F1368" s="14" t="s">
        <v>2554</v>
      </c>
      <c r="G1368" s="10">
        <v>180</v>
      </c>
      <c r="H1368" s="15"/>
      <c r="I1368" s="10"/>
      <c r="J1368" s="10"/>
      <c r="K1368" s="10">
        <v>180</v>
      </c>
      <c r="L1368" s="10" t="s">
        <v>342</v>
      </c>
      <c r="M1368" s="10"/>
    </row>
    <row r="1369" ht="27" customHeight="1" spans="1:13">
      <c r="A1369" s="10">
        <v>1308</v>
      </c>
      <c r="B1369" s="14" t="s">
        <v>2558</v>
      </c>
      <c r="C1369" s="10" t="s">
        <v>19</v>
      </c>
      <c r="D1369" s="10" t="s">
        <v>20</v>
      </c>
      <c r="E1369" s="10" t="s">
        <v>21</v>
      </c>
      <c r="F1369" s="14" t="s">
        <v>2559</v>
      </c>
      <c r="G1369" s="10">
        <v>90</v>
      </c>
      <c r="H1369" s="15"/>
      <c r="I1369" s="10"/>
      <c r="J1369" s="10"/>
      <c r="K1369" s="10">
        <v>90</v>
      </c>
      <c r="L1369" s="10" t="s">
        <v>342</v>
      </c>
      <c r="M1369" s="10"/>
    </row>
    <row r="1370" ht="27" customHeight="1" spans="1:13">
      <c r="A1370" s="10">
        <v>1309</v>
      </c>
      <c r="B1370" s="14" t="s">
        <v>2560</v>
      </c>
      <c r="C1370" s="10" t="s">
        <v>19</v>
      </c>
      <c r="D1370" s="10" t="s">
        <v>20</v>
      </c>
      <c r="E1370" s="10" t="s">
        <v>21</v>
      </c>
      <c r="F1370" s="14" t="s">
        <v>2561</v>
      </c>
      <c r="G1370" s="10">
        <v>72</v>
      </c>
      <c r="H1370" s="15"/>
      <c r="I1370" s="10"/>
      <c r="J1370" s="10"/>
      <c r="K1370" s="10">
        <v>72</v>
      </c>
      <c r="L1370" s="10" t="s">
        <v>342</v>
      </c>
      <c r="M1370" s="10"/>
    </row>
    <row r="1371" ht="27" customHeight="1" spans="1:13">
      <c r="A1371" s="10">
        <v>1310</v>
      </c>
      <c r="B1371" s="14" t="s">
        <v>2562</v>
      </c>
      <c r="C1371" s="10" t="s">
        <v>19</v>
      </c>
      <c r="D1371" s="10" t="s">
        <v>20</v>
      </c>
      <c r="E1371" s="10" t="s">
        <v>21</v>
      </c>
      <c r="F1371" s="14" t="s">
        <v>2559</v>
      </c>
      <c r="G1371" s="10">
        <v>30</v>
      </c>
      <c r="H1371" s="15"/>
      <c r="I1371" s="10"/>
      <c r="J1371" s="10"/>
      <c r="K1371" s="10">
        <v>30</v>
      </c>
      <c r="L1371" s="10" t="s">
        <v>342</v>
      </c>
      <c r="M1371" s="10"/>
    </row>
    <row r="1372" ht="27" customHeight="1" spans="1:13">
      <c r="A1372" s="10">
        <v>1311</v>
      </c>
      <c r="B1372" s="14" t="s">
        <v>2563</v>
      </c>
      <c r="C1372" s="10" t="s">
        <v>19</v>
      </c>
      <c r="D1372" s="10" t="s">
        <v>20</v>
      </c>
      <c r="E1372" s="10" t="s">
        <v>21</v>
      </c>
      <c r="F1372" s="14" t="s">
        <v>2564</v>
      </c>
      <c r="G1372" s="10">
        <v>420</v>
      </c>
      <c r="H1372" s="15"/>
      <c r="I1372" s="10"/>
      <c r="J1372" s="10"/>
      <c r="K1372" s="10">
        <v>420</v>
      </c>
      <c r="L1372" s="10" t="s">
        <v>342</v>
      </c>
      <c r="M1372" s="10"/>
    </row>
    <row r="1373" ht="27" customHeight="1" spans="1:13">
      <c r="A1373" s="10">
        <v>1312</v>
      </c>
      <c r="B1373" s="14" t="s">
        <v>2565</v>
      </c>
      <c r="C1373" s="10" t="s">
        <v>19</v>
      </c>
      <c r="D1373" s="10" t="s">
        <v>20</v>
      </c>
      <c r="E1373" s="10" t="s">
        <v>21</v>
      </c>
      <c r="F1373" s="14" t="s">
        <v>2566</v>
      </c>
      <c r="G1373" s="10">
        <v>1800</v>
      </c>
      <c r="H1373" s="15"/>
      <c r="I1373" s="10"/>
      <c r="J1373" s="10"/>
      <c r="K1373" s="10">
        <v>1800</v>
      </c>
      <c r="L1373" s="10" t="s">
        <v>342</v>
      </c>
      <c r="M1373" s="10"/>
    </row>
    <row r="1374" ht="27" customHeight="1" spans="1:13">
      <c r="A1374" s="10">
        <v>1313</v>
      </c>
      <c r="B1374" s="14" t="s">
        <v>2567</v>
      </c>
      <c r="C1374" s="10" t="s">
        <v>19</v>
      </c>
      <c r="D1374" s="10" t="s">
        <v>20</v>
      </c>
      <c r="E1374" s="10" t="s">
        <v>21</v>
      </c>
      <c r="F1374" s="14" t="s">
        <v>2566</v>
      </c>
      <c r="G1374" s="10">
        <v>1800</v>
      </c>
      <c r="H1374" s="15"/>
      <c r="I1374" s="10"/>
      <c r="J1374" s="10"/>
      <c r="K1374" s="10">
        <v>1800</v>
      </c>
      <c r="L1374" s="10" t="s">
        <v>342</v>
      </c>
      <c r="M1374" s="10"/>
    </row>
    <row r="1375" ht="27" customHeight="1" spans="1:13">
      <c r="A1375" s="10">
        <v>1314</v>
      </c>
      <c r="B1375" s="14" t="s">
        <v>2568</v>
      </c>
      <c r="C1375" s="10" t="s">
        <v>19</v>
      </c>
      <c r="D1375" s="10" t="s">
        <v>20</v>
      </c>
      <c r="E1375" s="10" t="s">
        <v>21</v>
      </c>
      <c r="F1375" s="14" t="s">
        <v>2569</v>
      </c>
      <c r="G1375" s="10">
        <v>900</v>
      </c>
      <c r="H1375" s="15"/>
      <c r="I1375" s="10"/>
      <c r="J1375" s="10"/>
      <c r="K1375" s="10">
        <v>900</v>
      </c>
      <c r="L1375" s="10" t="s">
        <v>342</v>
      </c>
      <c r="M1375" s="10"/>
    </row>
    <row r="1376" ht="27" customHeight="1" spans="1:13">
      <c r="A1376" s="10">
        <v>1315</v>
      </c>
      <c r="B1376" s="14" t="s">
        <v>2570</v>
      </c>
      <c r="C1376" s="10" t="s">
        <v>19</v>
      </c>
      <c r="D1376" s="10" t="s">
        <v>20</v>
      </c>
      <c r="E1376" s="10" t="s">
        <v>21</v>
      </c>
      <c r="F1376" s="14" t="s">
        <v>2569</v>
      </c>
      <c r="G1376" s="10">
        <v>720</v>
      </c>
      <c r="H1376" s="15"/>
      <c r="I1376" s="10"/>
      <c r="J1376" s="10"/>
      <c r="K1376" s="10">
        <v>720</v>
      </c>
      <c r="L1376" s="10" t="s">
        <v>342</v>
      </c>
      <c r="M1376" s="10"/>
    </row>
    <row r="1377" ht="27" customHeight="1" spans="1:13">
      <c r="A1377" s="10">
        <v>1316</v>
      </c>
      <c r="B1377" s="14" t="s">
        <v>2571</v>
      </c>
      <c r="C1377" s="10" t="s">
        <v>19</v>
      </c>
      <c r="D1377" s="10" t="s">
        <v>20</v>
      </c>
      <c r="E1377" s="10" t="s">
        <v>21</v>
      </c>
      <c r="F1377" s="14" t="s">
        <v>2572</v>
      </c>
      <c r="G1377" s="10">
        <v>300</v>
      </c>
      <c r="H1377" s="15"/>
      <c r="I1377" s="10"/>
      <c r="J1377" s="10"/>
      <c r="K1377" s="10">
        <v>300</v>
      </c>
      <c r="L1377" s="10" t="s">
        <v>342</v>
      </c>
      <c r="M1377" s="10"/>
    </row>
    <row r="1378" ht="27" customHeight="1" spans="1:13">
      <c r="A1378" s="10">
        <v>1317</v>
      </c>
      <c r="B1378" s="14" t="s">
        <v>2573</v>
      </c>
      <c r="C1378" s="10" t="s">
        <v>19</v>
      </c>
      <c r="D1378" s="10" t="s">
        <v>20</v>
      </c>
      <c r="E1378" s="10" t="s">
        <v>21</v>
      </c>
      <c r="F1378" s="14" t="s">
        <v>2574</v>
      </c>
      <c r="G1378" s="10">
        <v>4200</v>
      </c>
      <c r="H1378" s="15"/>
      <c r="I1378" s="10"/>
      <c r="J1378" s="10"/>
      <c r="K1378" s="10">
        <v>4200</v>
      </c>
      <c r="L1378" s="10" t="s">
        <v>342</v>
      </c>
      <c r="M1378" s="10"/>
    </row>
    <row r="1379" ht="27" customHeight="1" spans="1:13">
      <c r="A1379" s="10">
        <v>1318</v>
      </c>
      <c r="B1379" s="14" t="s">
        <v>2575</v>
      </c>
      <c r="C1379" s="10" t="s">
        <v>19</v>
      </c>
      <c r="D1379" s="10" t="s">
        <v>20</v>
      </c>
      <c r="E1379" s="10" t="s">
        <v>21</v>
      </c>
      <c r="F1379" s="14" t="s">
        <v>2576</v>
      </c>
      <c r="G1379" s="10">
        <v>300</v>
      </c>
      <c r="H1379" s="15"/>
      <c r="I1379" s="10"/>
      <c r="J1379" s="10"/>
      <c r="K1379" s="10">
        <v>300</v>
      </c>
      <c r="L1379" s="10" t="s">
        <v>342</v>
      </c>
      <c r="M1379" s="10"/>
    </row>
    <row r="1380" ht="27" customHeight="1" spans="1:13">
      <c r="A1380" s="10">
        <v>1319</v>
      </c>
      <c r="B1380" s="14" t="s">
        <v>2577</v>
      </c>
      <c r="C1380" s="10" t="s">
        <v>19</v>
      </c>
      <c r="D1380" s="10" t="s">
        <v>20</v>
      </c>
      <c r="E1380" s="10" t="s">
        <v>21</v>
      </c>
      <c r="F1380" s="14" t="s">
        <v>2576</v>
      </c>
      <c r="G1380" s="10">
        <v>300</v>
      </c>
      <c r="H1380" s="15"/>
      <c r="I1380" s="10"/>
      <c r="J1380" s="10"/>
      <c r="K1380" s="10">
        <v>300</v>
      </c>
      <c r="L1380" s="10" t="s">
        <v>342</v>
      </c>
      <c r="M1380" s="10"/>
    </row>
    <row r="1381" ht="27" customHeight="1" spans="1:13">
      <c r="A1381" s="10">
        <v>1320</v>
      </c>
      <c r="B1381" s="14" t="s">
        <v>2578</v>
      </c>
      <c r="C1381" s="10" t="s">
        <v>19</v>
      </c>
      <c r="D1381" s="10" t="s">
        <v>20</v>
      </c>
      <c r="E1381" s="10" t="s">
        <v>21</v>
      </c>
      <c r="F1381" s="14" t="s">
        <v>2576</v>
      </c>
      <c r="G1381" s="10">
        <v>350</v>
      </c>
      <c r="H1381" s="15"/>
      <c r="I1381" s="10"/>
      <c r="J1381" s="10"/>
      <c r="K1381" s="10">
        <v>350</v>
      </c>
      <c r="L1381" s="10" t="s">
        <v>342</v>
      </c>
      <c r="M1381" s="10"/>
    </row>
    <row r="1382" ht="27" customHeight="1" spans="1:13">
      <c r="A1382" s="10">
        <v>1321</v>
      </c>
      <c r="B1382" s="14" t="s">
        <v>2579</v>
      </c>
      <c r="C1382" s="10" t="s">
        <v>19</v>
      </c>
      <c r="D1382" s="10" t="s">
        <v>20</v>
      </c>
      <c r="E1382" s="10" t="s">
        <v>21</v>
      </c>
      <c r="F1382" s="14" t="s">
        <v>2576</v>
      </c>
      <c r="G1382" s="10">
        <v>200</v>
      </c>
      <c r="H1382" s="15"/>
      <c r="I1382" s="10"/>
      <c r="J1382" s="10"/>
      <c r="K1382" s="10">
        <v>200</v>
      </c>
      <c r="L1382" s="10" t="s">
        <v>342</v>
      </c>
      <c r="M1382" s="10"/>
    </row>
    <row r="1383" ht="27" customHeight="1" spans="1:13">
      <c r="A1383" s="10">
        <v>1322</v>
      </c>
      <c r="B1383" s="14" t="s">
        <v>2580</v>
      </c>
      <c r="C1383" s="10" t="s">
        <v>19</v>
      </c>
      <c r="D1383" s="10" t="s">
        <v>20</v>
      </c>
      <c r="E1383" s="10" t="s">
        <v>21</v>
      </c>
      <c r="F1383" s="14" t="s">
        <v>2576</v>
      </c>
      <c r="G1383" s="10">
        <v>210</v>
      </c>
      <c r="H1383" s="15"/>
      <c r="I1383" s="10"/>
      <c r="J1383" s="10"/>
      <c r="K1383" s="10">
        <v>210</v>
      </c>
      <c r="L1383" s="10" t="s">
        <v>342</v>
      </c>
      <c r="M1383" s="10"/>
    </row>
    <row r="1384" ht="27" customHeight="1" spans="1:13">
      <c r="A1384" s="10">
        <v>1323</v>
      </c>
      <c r="B1384" s="14" t="s">
        <v>2581</v>
      </c>
      <c r="C1384" s="10" t="s">
        <v>19</v>
      </c>
      <c r="D1384" s="10" t="s">
        <v>20</v>
      </c>
      <c r="E1384" s="10" t="s">
        <v>21</v>
      </c>
      <c r="F1384" s="14" t="s">
        <v>2576</v>
      </c>
      <c r="G1384" s="10">
        <v>150</v>
      </c>
      <c r="H1384" s="15"/>
      <c r="I1384" s="10"/>
      <c r="J1384" s="10"/>
      <c r="K1384" s="10">
        <v>150</v>
      </c>
      <c r="L1384" s="10" t="s">
        <v>342</v>
      </c>
      <c r="M1384" s="10"/>
    </row>
    <row r="1385" ht="27" customHeight="1" spans="1:13">
      <c r="A1385" s="10">
        <v>1324</v>
      </c>
      <c r="B1385" s="14" t="s">
        <v>2582</v>
      </c>
      <c r="C1385" s="10" t="s">
        <v>19</v>
      </c>
      <c r="D1385" s="10" t="s">
        <v>20</v>
      </c>
      <c r="E1385" s="10" t="s">
        <v>21</v>
      </c>
      <c r="F1385" s="14" t="s">
        <v>2576</v>
      </c>
      <c r="G1385" s="10">
        <v>1000</v>
      </c>
      <c r="H1385" s="15"/>
      <c r="I1385" s="10"/>
      <c r="J1385" s="10"/>
      <c r="K1385" s="10">
        <v>1000</v>
      </c>
      <c r="L1385" s="10" t="s">
        <v>342</v>
      </c>
      <c r="M1385" s="10"/>
    </row>
    <row r="1386" ht="37" customHeight="1" spans="1:13">
      <c r="A1386" s="10">
        <v>1325</v>
      </c>
      <c r="B1386" s="14" t="s">
        <v>2583</v>
      </c>
      <c r="C1386" s="10" t="s">
        <v>19</v>
      </c>
      <c r="D1386" s="10" t="s">
        <v>20</v>
      </c>
      <c r="E1386" s="10" t="s">
        <v>21</v>
      </c>
      <c r="F1386" s="14" t="s">
        <v>2584</v>
      </c>
      <c r="G1386" s="10">
        <v>331</v>
      </c>
      <c r="H1386" s="15"/>
      <c r="I1386" s="10"/>
      <c r="J1386" s="10"/>
      <c r="K1386" s="10">
        <v>331</v>
      </c>
      <c r="L1386" s="10" t="s">
        <v>342</v>
      </c>
      <c r="M1386" s="10"/>
    </row>
    <row r="1387" ht="28" customHeight="1" spans="1:13">
      <c r="A1387" s="10">
        <v>1326</v>
      </c>
      <c r="B1387" s="14" t="s">
        <v>2585</v>
      </c>
      <c r="C1387" s="10" t="s">
        <v>19</v>
      </c>
      <c r="D1387" s="10" t="s">
        <v>20</v>
      </c>
      <c r="E1387" s="10" t="s">
        <v>21</v>
      </c>
      <c r="F1387" s="14" t="s">
        <v>2586</v>
      </c>
      <c r="G1387" s="10">
        <v>900</v>
      </c>
      <c r="H1387" s="15"/>
      <c r="I1387" s="10"/>
      <c r="J1387" s="10"/>
      <c r="K1387" s="10">
        <v>900</v>
      </c>
      <c r="L1387" s="10" t="s">
        <v>342</v>
      </c>
      <c r="M1387" s="10"/>
    </row>
    <row r="1388" ht="27" customHeight="1" spans="1:13">
      <c r="A1388" s="10">
        <v>1327</v>
      </c>
      <c r="B1388" s="14" t="s">
        <v>2587</v>
      </c>
      <c r="C1388" s="10" t="s">
        <v>19</v>
      </c>
      <c r="D1388" s="10" t="s">
        <v>20</v>
      </c>
      <c r="E1388" s="10" t="s">
        <v>21</v>
      </c>
      <c r="F1388" s="14" t="s">
        <v>2588</v>
      </c>
      <c r="G1388" s="10">
        <v>480</v>
      </c>
      <c r="H1388" s="15"/>
      <c r="I1388" s="10"/>
      <c r="J1388" s="10"/>
      <c r="K1388" s="10">
        <v>480</v>
      </c>
      <c r="L1388" s="10" t="s">
        <v>342</v>
      </c>
      <c r="M1388" s="10"/>
    </row>
    <row r="1389" ht="27" customHeight="1" spans="1:13">
      <c r="A1389" s="10">
        <v>1328</v>
      </c>
      <c r="B1389" s="14" t="s">
        <v>2589</v>
      </c>
      <c r="C1389" s="10" t="s">
        <v>19</v>
      </c>
      <c r="D1389" s="10" t="s">
        <v>20</v>
      </c>
      <c r="E1389" s="10" t="s">
        <v>21</v>
      </c>
      <c r="F1389" s="14" t="s">
        <v>2590</v>
      </c>
      <c r="G1389" s="10">
        <v>40</v>
      </c>
      <c r="H1389" s="15"/>
      <c r="I1389" s="10"/>
      <c r="J1389" s="10"/>
      <c r="K1389" s="10">
        <v>40</v>
      </c>
      <c r="L1389" s="10" t="s">
        <v>342</v>
      </c>
      <c r="M1389" s="10"/>
    </row>
    <row r="1390" ht="27" customHeight="1" spans="1:13">
      <c r="A1390" s="10">
        <v>1329</v>
      </c>
      <c r="B1390" s="14" t="s">
        <v>2591</v>
      </c>
      <c r="C1390" s="10" t="s">
        <v>19</v>
      </c>
      <c r="D1390" s="10" t="s">
        <v>20</v>
      </c>
      <c r="E1390" s="10" t="s">
        <v>21</v>
      </c>
      <c r="F1390" s="14" t="s">
        <v>2592</v>
      </c>
      <c r="G1390" s="10">
        <v>140</v>
      </c>
      <c r="H1390" s="15"/>
      <c r="I1390" s="10"/>
      <c r="J1390" s="10"/>
      <c r="K1390" s="10">
        <v>140</v>
      </c>
      <c r="L1390" s="10" t="s">
        <v>342</v>
      </c>
      <c r="M1390" s="10"/>
    </row>
    <row r="1391" ht="27" customHeight="1" spans="1:13">
      <c r="A1391" s="10">
        <v>1330</v>
      </c>
      <c r="B1391" s="14" t="s">
        <v>2593</v>
      </c>
      <c r="C1391" s="10" t="s">
        <v>19</v>
      </c>
      <c r="D1391" s="10" t="s">
        <v>20</v>
      </c>
      <c r="E1391" s="10" t="s">
        <v>21</v>
      </c>
      <c r="F1391" s="14" t="s">
        <v>2594</v>
      </c>
      <c r="G1391" s="10">
        <v>60</v>
      </c>
      <c r="H1391" s="15"/>
      <c r="I1391" s="10"/>
      <c r="J1391" s="10"/>
      <c r="K1391" s="10">
        <v>60</v>
      </c>
      <c r="L1391" s="10" t="s">
        <v>342</v>
      </c>
      <c r="M1391" s="10"/>
    </row>
    <row r="1392" ht="25" customHeight="1" spans="1:13">
      <c r="A1392" s="10">
        <v>1331</v>
      </c>
      <c r="B1392" s="14" t="s">
        <v>2595</v>
      </c>
      <c r="C1392" s="10" t="s">
        <v>19</v>
      </c>
      <c r="D1392" s="10" t="s">
        <v>20</v>
      </c>
      <c r="E1392" s="10" t="s">
        <v>21</v>
      </c>
      <c r="F1392" s="14" t="s">
        <v>2596</v>
      </c>
      <c r="G1392" s="10">
        <v>100</v>
      </c>
      <c r="H1392" s="15"/>
      <c r="I1392" s="10"/>
      <c r="J1392" s="10"/>
      <c r="K1392" s="10">
        <v>100</v>
      </c>
      <c r="L1392" s="10" t="s">
        <v>342</v>
      </c>
      <c r="M1392" s="10"/>
    </row>
    <row r="1393" ht="23" customHeight="1" spans="1:13">
      <c r="A1393" s="10">
        <v>1332</v>
      </c>
      <c r="B1393" s="14" t="s">
        <v>2597</v>
      </c>
      <c r="C1393" s="10" t="s">
        <v>19</v>
      </c>
      <c r="D1393" s="10" t="s">
        <v>20</v>
      </c>
      <c r="E1393" s="10" t="s">
        <v>21</v>
      </c>
      <c r="F1393" s="14" t="s">
        <v>2598</v>
      </c>
      <c r="G1393" s="10">
        <v>600</v>
      </c>
      <c r="H1393" s="15"/>
      <c r="I1393" s="10"/>
      <c r="J1393" s="10"/>
      <c r="K1393" s="10">
        <v>600</v>
      </c>
      <c r="L1393" s="10" t="s">
        <v>342</v>
      </c>
      <c r="M1393" s="10"/>
    </row>
    <row r="1394" ht="23" customHeight="1" spans="1:13">
      <c r="A1394" s="10">
        <v>1333</v>
      </c>
      <c r="B1394" s="14" t="s">
        <v>2599</v>
      </c>
      <c r="C1394" s="10" t="s">
        <v>19</v>
      </c>
      <c r="D1394" s="10" t="s">
        <v>20</v>
      </c>
      <c r="E1394" s="10" t="s">
        <v>21</v>
      </c>
      <c r="F1394" s="14" t="s">
        <v>2600</v>
      </c>
      <c r="G1394" s="10">
        <v>300</v>
      </c>
      <c r="H1394" s="15"/>
      <c r="I1394" s="10"/>
      <c r="J1394" s="10"/>
      <c r="K1394" s="10">
        <v>300</v>
      </c>
      <c r="L1394" s="10" t="s">
        <v>342</v>
      </c>
      <c r="M1394" s="10"/>
    </row>
    <row r="1395" ht="23" customHeight="1" spans="1:13">
      <c r="A1395" s="10">
        <v>1334</v>
      </c>
      <c r="B1395" s="14" t="s">
        <v>2601</v>
      </c>
      <c r="C1395" s="10" t="s">
        <v>19</v>
      </c>
      <c r="D1395" s="10" t="s">
        <v>20</v>
      </c>
      <c r="E1395" s="10" t="s">
        <v>21</v>
      </c>
      <c r="F1395" s="14" t="s">
        <v>2602</v>
      </c>
      <c r="G1395" s="10">
        <v>350</v>
      </c>
      <c r="H1395" s="15"/>
      <c r="I1395" s="10"/>
      <c r="J1395" s="10"/>
      <c r="K1395" s="10">
        <v>350</v>
      </c>
      <c r="L1395" s="10" t="s">
        <v>342</v>
      </c>
      <c r="M1395" s="10"/>
    </row>
    <row r="1396" ht="23" customHeight="1" spans="1:13">
      <c r="A1396" s="10">
        <v>1335</v>
      </c>
      <c r="B1396" s="14" t="s">
        <v>2603</v>
      </c>
      <c r="C1396" s="10" t="s">
        <v>19</v>
      </c>
      <c r="D1396" s="10" t="s">
        <v>20</v>
      </c>
      <c r="E1396" s="10" t="s">
        <v>21</v>
      </c>
      <c r="F1396" s="14" t="s">
        <v>2604</v>
      </c>
      <c r="G1396" s="10">
        <v>325</v>
      </c>
      <c r="H1396" s="15"/>
      <c r="I1396" s="10"/>
      <c r="J1396" s="10"/>
      <c r="K1396" s="10">
        <v>325</v>
      </c>
      <c r="L1396" s="10" t="s">
        <v>342</v>
      </c>
      <c r="M1396" s="10"/>
    </row>
    <row r="1397" ht="23" customHeight="1" spans="1:13">
      <c r="A1397" s="10">
        <v>1336</v>
      </c>
      <c r="B1397" s="14" t="s">
        <v>2605</v>
      </c>
      <c r="C1397" s="10" t="s">
        <v>19</v>
      </c>
      <c r="D1397" s="10" t="s">
        <v>20</v>
      </c>
      <c r="E1397" s="10" t="s">
        <v>21</v>
      </c>
      <c r="F1397" s="14" t="s">
        <v>2606</v>
      </c>
      <c r="G1397" s="10">
        <v>250</v>
      </c>
      <c r="H1397" s="15"/>
      <c r="I1397" s="10"/>
      <c r="J1397" s="10"/>
      <c r="K1397" s="10">
        <v>250</v>
      </c>
      <c r="L1397" s="10" t="s">
        <v>342</v>
      </c>
      <c r="M1397" s="10"/>
    </row>
    <row r="1398" ht="23" customHeight="1" spans="1:13">
      <c r="A1398" s="10">
        <v>1337</v>
      </c>
      <c r="B1398" s="14" t="s">
        <v>2607</v>
      </c>
      <c r="C1398" s="10" t="s">
        <v>19</v>
      </c>
      <c r="D1398" s="10" t="s">
        <v>20</v>
      </c>
      <c r="E1398" s="10" t="s">
        <v>21</v>
      </c>
      <c r="F1398" s="14" t="s">
        <v>2608</v>
      </c>
      <c r="G1398" s="10">
        <v>480</v>
      </c>
      <c r="H1398" s="15"/>
      <c r="I1398" s="10"/>
      <c r="J1398" s="10"/>
      <c r="K1398" s="10">
        <v>480</v>
      </c>
      <c r="L1398" s="10" t="s">
        <v>342</v>
      </c>
      <c r="M1398" s="10"/>
    </row>
    <row r="1399" ht="27" customHeight="1" spans="1:13">
      <c r="A1399" s="10">
        <v>1338</v>
      </c>
      <c r="B1399" s="14" t="s">
        <v>2609</v>
      </c>
      <c r="C1399" s="10" t="s">
        <v>19</v>
      </c>
      <c r="D1399" s="10" t="s">
        <v>20</v>
      </c>
      <c r="E1399" s="10" t="s">
        <v>21</v>
      </c>
      <c r="F1399" s="14" t="s">
        <v>2610</v>
      </c>
      <c r="G1399" s="10">
        <v>300</v>
      </c>
      <c r="H1399" s="15"/>
      <c r="I1399" s="10"/>
      <c r="J1399" s="10"/>
      <c r="K1399" s="10">
        <v>300</v>
      </c>
      <c r="L1399" s="10" t="s">
        <v>342</v>
      </c>
      <c r="M1399" s="10"/>
    </row>
    <row r="1400" ht="27" customHeight="1" spans="1:13">
      <c r="A1400" s="10">
        <v>1339</v>
      </c>
      <c r="B1400" s="14" t="s">
        <v>2611</v>
      </c>
      <c r="C1400" s="10" t="s">
        <v>19</v>
      </c>
      <c r="D1400" s="10" t="s">
        <v>20</v>
      </c>
      <c r="E1400" s="10" t="s">
        <v>21</v>
      </c>
      <c r="F1400" s="14" t="s">
        <v>2612</v>
      </c>
      <c r="G1400" s="10">
        <v>476</v>
      </c>
      <c r="H1400" s="15"/>
      <c r="I1400" s="10"/>
      <c r="J1400" s="10"/>
      <c r="K1400" s="10">
        <v>476</v>
      </c>
      <c r="L1400" s="10" t="s">
        <v>342</v>
      </c>
      <c r="M1400" s="10"/>
    </row>
    <row r="1401" ht="22" customHeight="1" spans="1:13">
      <c r="A1401" s="10">
        <v>1340</v>
      </c>
      <c r="B1401" s="14" t="s">
        <v>2613</v>
      </c>
      <c r="C1401" s="10" t="s">
        <v>19</v>
      </c>
      <c r="D1401" s="10" t="s">
        <v>20</v>
      </c>
      <c r="E1401" s="10" t="s">
        <v>21</v>
      </c>
      <c r="F1401" s="14" t="s">
        <v>2614</v>
      </c>
      <c r="G1401" s="10">
        <v>480</v>
      </c>
      <c r="H1401" s="15"/>
      <c r="I1401" s="10"/>
      <c r="J1401" s="10"/>
      <c r="K1401" s="10">
        <v>480</v>
      </c>
      <c r="L1401" s="10" t="s">
        <v>342</v>
      </c>
      <c r="M1401" s="10"/>
    </row>
    <row r="1402" ht="22" customHeight="1" spans="1:13">
      <c r="A1402" s="10">
        <v>1341</v>
      </c>
      <c r="B1402" s="14" t="s">
        <v>2615</v>
      </c>
      <c r="C1402" s="10" t="s">
        <v>19</v>
      </c>
      <c r="D1402" s="10" t="s">
        <v>20</v>
      </c>
      <c r="E1402" s="10" t="s">
        <v>21</v>
      </c>
      <c r="F1402" s="14" t="s">
        <v>2616</v>
      </c>
      <c r="G1402" s="10">
        <v>300</v>
      </c>
      <c r="H1402" s="15"/>
      <c r="I1402" s="10"/>
      <c r="J1402" s="10"/>
      <c r="K1402" s="10">
        <v>300</v>
      </c>
      <c r="L1402" s="10" t="s">
        <v>342</v>
      </c>
      <c r="M1402" s="10"/>
    </row>
    <row r="1403" ht="22" customHeight="1" spans="1:13">
      <c r="A1403" s="10">
        <v>1342</v>
      </c>
      <c r="B1403" s="14" t="s">
        <v>2617</v>
      </c>
      <c r="C1403" s="10" t="s">
        <v>19</v>
      </c>
      <c r="D1403" s="10" t="s">
        <v>20</v>
      </c>
      <c r="E1403" s="10" t="s">
        <v>21</v>
      </c>
      <c r="F1403" s="14" t="s">
        <v>2618</v>
      </c>
      <c r="G1403" s="10">
        <v>120</v>
      </c>
      <c r="H1403" s="15"/>
      <c r="I1403" s="10"/>
      <c r="J1403" s="10"/>
      <c r="K1403" s="10">
        <v>120</v>
      </c>
      <c r="L1403" s="10" t="s">
        <v>342</v>
      </c>
      <c r="M1403" s="10"/>
    </row>
    <row r="1404" ht="22" customHeight="1" spans="1:13">
      <c r="A1404" s="10">
        <v>1343</v>
      </c>
      <c r="B1404" s="14" t="s">
        <v>2619</v>
      </c>
      <c r="C1404" s="10" t="s">
        <v>19</v>
      </c>
      <c r="D1404" s="10" t="s">
        <v>20</v>
      </c>
      <c r="E1404" s="10" t="s">
        <v>21</v>
      </c>
      <c r="F1404" s="14" t="s">
        <v>2620</v>
      </c>
      <c r="G1404" s="10">
        <v>420</v>
      </c>
      <c r="H1404" s="15"/>
      <c r="I1404" s="10"/>
      <c r="J1404" s="10"/>
      <c r="K1404" s="10">
        <v>420</v>
      </c>
      <c r="L1404" s="10" t="s">
        <v>342</v>
      </c>
      <c r="M1404" s="10"/>
    </row>
    <row r="1405" ht="22" customHeight="1" spans="1:13">
      <c r="A1405" s="10">
        <v>1344</v>
      </c>
      <c r="B1405" s="14" t="s">
        <v>2621</v>
      </c>
      <c r="C1405" s="10" t="s">
        <v>19</v>
      </c>
      <c r="D1405" s="10" t="s">
        <v>20</v>
      </c>
      <c r="E1405" s="10" t="s">
        <v>21</v>
      </c>
      <c r="F1405" s="14" t="s">
        <v>2620</v>
      </c>
      <c r="G1405" s="10">
        <v>480</v>
      </c>
      <c r="H1405" s="15"/>
      <c r="I1405" s="10"/>
      <c r="J1405" s="10"/>
      <c r="K1405" s="10">
        <v>480</v>
      </c>
      <c r="L1405" s="10" t="s">
        <v>342</v>
      </c>
      <c r="M1405" s="10"/>
    </row>
    <row r="1406" ht="22" customHeight="1" spans="1:13">
      <c r="A1406" s="10">
        <v>1345</v>
      </c>
      <c r="B1406" s="14" t="s">
        <v>2622</v>
      </c>
      <c r="C1406" s="10" t="s">
        <v>19</v>
      </c>
      <c r="D1406" s="10" t="s">
        <v>20</v>
      </c>
      <c r="E1406" s="10" t="s">
        <v>21</v>
      </c>
      <c r="F1406" s="14" t="s">
        <v>2623</v>
      </c>
      <c r="G1406" s="10">
        <v>1000</v>
      </c>
      <c r="H1406" s="15"/>
      <c r="I1406" s="10"/>
      <c r="J1406" s="10"/>
      <c r="K1406" s="10">
        <v>1000</v>
      </c>
      <c r="L1406" s="10" t="s">
        <v>342</v>
      </c>
      <c r="M1406" s="10"/>
    </row>
    <row r="1407" ht="27" customHeight="1" spans="1:13">
      <c r="A1407" s="10">
        <v>1346</v>
      </c>
      <c r="B1407" s="14" t="s">
        <v>2624</v>
      </c>
      <c r="C1407" s="10" t="s">
        <v>19</v>
      </c>
      <c r="D1407" s="10" t="s">
        <v>20</v>
      </c>
      <c r="E1407" s="10" t="s">
        <v>21</v>
      </c>
      <c r="F1407" s="14" t="s">
        <v>2625</v>
      </c>
      <c r="G1407" s="10">
        <v>445</v>
      </c>
      <c r="H1407" s="15"/>
      <c r="I1407" s="10"/>
      <c r="J1407" s="10"/>
      <c r="K1407" s="10">
        <v>445</v>
      </c>
      <c r="L1407" s="10" t="s">
        <v>342</v>
      </c>
      <c r="M1407" s="10"/>
    </row>
    <row r="1408" ht="27" customHeight="1" spans="1:13">
      <c r="A1408" s="10">
        <v>1347</v>
      </c>
      <c r="B1408" s="14" t="s">
        <v>2626</v>
      </c>
      <c r="C1408" s="10" t="s">
        <v>19</v>
      </c>
      <c r="D1408" s="10" t="s">
        <v>20</v>
      </c>
      <c r="E1408" s="10" t="s">
        <v>21</v>
      </c>
      <c r="F1408" s="14" t="s">
        <v>2627</v>
      </c>
      <c r="G1408" s="10">
        <v>1000</v>
      </c>
      <c r="H1408" s="15"/>
      <c r="I1408" s="10"/>
      <c r="J1408" s="10"/>
      <c r="K1408" s="10">
        <v>1000</v>
      </c>
      <c r="L1408" s="10" t="s">
        <v>342</v>
      </c>
      <c r="M1408" s="10"/>
    </row>
    <row r="1409" ht="27" customHeight="1" spans="1:13">
      <c r="A1409" s="10">
        <v>1348</v>
      </c>
      <c r="B1409" s="14" t="s">
        <v>2628</v>
      </c>
      <c r="C1409" s="10" t="s">
        <v>19</v>
      </c>
      <c r="D1409" s="10" t="s">
        <v>20</v>
      </c>
      <c r="E1409" s="10" t="s">
        <v>21</v>
      </c>
      <c r="F1409" s="14" t="s">
        <v>2629</v>
      </c>
      <c r="G1409" s="10">
        <v>225</v>
      </c>
      <c r="H1409" s="15"/>
      <c r="I1409" s="10"/>
      <c r="J1409" s="10"/>
      <c r="K1409" s="10">
        <v>225</v>
      </c>
      <c r="L1409" s="10" t="s">
        <v>342</v>
      </c>
      <c r="M1409" s="10"/>
    </row>
    <row r="1410" ht="27" customHeight="1" spans="1:13">
      <c r="A1410" s="10">
        <v>1349</v>
      </c>
      <c r="B1410" s="14" t="s">
        <v>2630</v>
      </c>
      <c r="C1410" s="10" t="s">
        <v>19</v>
      </c>
      <c r="D1410" s="10" t="s">
        <v>20</v>
      </c>
      <c r="E1410" s="10" t="s">
        <v>21</v>
      </c>
      <c r="F1410" s="14" t="s">
        <v>2631</v>
      </c>
      <c r="G1410" s="10">
        <v>400</v>
      </c>
      <c r="H1410" s="15"/>
      <c r="I1410" s="10"/>
      <c r="J1410" s="10"/>
      <c r="K1410" s="10">
        <v>400</v>
      </c>
      <c r="L1410" s="10" t="s">
        <v>342</v>
      </c>
      <c r="M1410" s="10"/>
    </row>
    <row r="1411" ht="27" customHeight="1" spans="1:13">
      <c r="A1411" s="10">
        <v>1350</v>
      </c>
      <c r="B1411" s="14" t="s">
        <v>2632</v>
      </c>
      <c r="C1411" s="10" t="s">
        <v>19</v>
      </c>
      <c r="D1411" s="10" t="s">
        <v>20</v>
      </c>
      <c r="E1411" s="10" t="s">
        <v>21</v>
      </c>
      <c r="F1411" s="14" t="s">
        <v>2631</v>
      </c>
      <c r="G1411" s="10">
        <v>400</v>
      </c>
      <c r="H1411" s="15"/>
      <c r="I1411" s="10"/>
      <c r="J1411" s="10"/>
      <c r="K1411" s="10">
        <v>400</v>
      </c>
      <c r="L1411" s="10" t="s">
        <v>342</v>
      </c>
      <c r="M1411" s="10"/>
    </row>
    <row r="1412" ht="27" customHeight="1" spans="1:13">
      <c r="A1412" s="10">
        <v>1351</v>
      </c>
      <c r="B1412" s="14" t="s">
        <v>2633</v>
      </c>
      <c r="C1412" s="10" t="s">
        <v>19</v>
      </c>
      <c r="D1412" s="10" t="s">
        <v>20</v>
      </c>
      <c r="E1412" s="10" t="s">
        <v>21</v>
      </c>
      <c r="F1412" s="14" t="s">
        <v>2634</v>
      </c>
      <c r="G1412" s="10">
        <v>240</v>
      </c>
      <c r="H1412" s="15"/>
      <c r="I1412" s="10"/>
      <c r="J1412" s="10"/>
      <c r="K1412" s="10">
        <v>240</v>
      </c>
      <c r="L1412" s="10" t="s">
        <v>342</v>
      </c>
      <c r="M1412" s="10"/>
    </row>
    <row r="1413" ht="29" customHeight="1" spans="1:13">
      <c r="A1413" s="10">
        <v>1352</v>
      </c>
      <c r="B1413" s="14" t="s">
        <v>2635</v>
      </c>
      <c r="C1413" s="10" t="s">
        <v>19</v>
      </c>
      <c r="D1413" s="10" t="s">
        <v>20</v>
      </c>
      <c r="E1413" s="10" t="s">
        <v>21</v>
      </c>
      <c r="F1413" s="14" t="s">
        <v>2636</v>
      </c>
      <c r="G1413" s="10">
        <v>450</v>
      </c>
      <c r="H1413" s="15"/>
      <c r="I1413" s="10"/>
      <c r="J1413" s="10"/>
      <c r="K1413" s="10">
        <v>450</v>
      </c>
      <c r="L1413" s="10" t="s">
        <v>342</v>
      </c>
      <c r="M1413" s="10"/>
    </row>
    <row r="1414" ht="31" customHeight="1" spans="1:13">
      <c r="A1414" s="10">
        <v>1353</v>
      </c>
      <c r="B1414" s="14" t="s">
        <v>2637</v>
      </c>
      <c r="C1414" s="10" t="s">
        <v>19</v>
      </c>
      <c r="D1414" s="10" t="s">
        <v>20</v>
      </c>
      <c r="E1414" s="10" t="s">
        <v>21</v>
      </c>
      <c r="F1414" s="14" t="s">
        <v>2638</v>
      </c>
      <c r="G1414" s="10">
        <v>300</v>
      </c>
      <c r="H1414" s="15"/>
      <c r="I1414" s="10"/>
      <c r="J1414" s="10"/>
      <c r="K1414" s="10">
        <v>300</v>
      </c>
      <c r="L1414" s="10" t="s">
        <v>342</v>
      </c>
      <c r="M1414" s="10"/>
    </row>
    <row r="1415" ht="38" customHeight="1" spans="1:13">
      <c r="A1415" s="10">
        <v>1354</v>
      </c>
      <c r="B1415" s="14" t="s">
        <v>2639</v>
      </c>
      <c r="C1415" s="10" t="s">
        <v>19</v>
      </c>
      <c r="D1415" s="10" t="s">
        <v>20</v>
      </c>
      <c r="E1415" s="10" t="s">
        <v>21</v>
      </c>
      <c r="F1415" s="14" t="s">
        <v>2640</v>
      </c>
      <c r="G1415" s="10">
        <v>1200.4</v>
      </c>
      <c r="H1415" s="15"/>
      <c r="I1415" s="10"/>
      <c r="J1415" s="10"/>
      <c r="K1415" s="10">
        <v>1200.4</v>
      </c>
      <c r="L1415" s="10" t="s">
        <v>342</v>
      </c>
      <c r="M1415" s="10"/>
    </row>
    <row r="1416" ht="27" customHeight="1" spans="1:13">
      <c r="A1416" s="10">
        <v>1355</v>
      </c>
      <c r="B1416" s="14" t="s">
        <v>2641</v>
      </c>
      <c r="C1416" s="10" t="s">
        <v>19</v>
      </c>
      <c r="D1416" s="10" t="s">
        <v>20</v>
      </c>
      <c r="E1416" s="10" t="s">
        <v>21</v>
      </c>
      <c r="F1416" s="14" t="s">
        <v>2642</v>
      </c>
      <c r="G1416" s="10">
        <v>200</v>
      </c>
      <c r="H1416" s="10">
        <v>200</v>
      </c>
      <c r="I1416" s="10"/>
      <c r="J1416" s="10"/>
      <c r="K1416" s="15"/>
      <c r="L1416" s="10" t="s">
        <v>342</v>
      </c>
      <c r="M1416" s="10"/>
    </row>
    <row r="1417" ht="27" customHeight="1" spans="1:13">
      <c r="A1417" s="10">
        <v>1356</v>
      </c>
      <c r="B1417" s="14" t="s">
        <v>2643</v>
      </c>
      <c r="C1417" s="10" t="s">
        <v>19</v>
      </c>
      <c r="D1417" s="10" t="s">
        <v>20</v>
      </c>
      <c r="E1417" s="10" t="s">
        <v>21</v>
      </c>
      <c r="F1417" s="14" t="s">
        <v>2642</v>
      </c>
      <c r="G1417" s="10">
        <v>200</v>
      </c>
      <c r="H1417" s="10">
        <v>200</v>
      </c>
      <c r="I1417" s="10"/>
      <c r="J1417" s="10"/>
      <c r="K1417" s="15"/>
      <c r="L1417" s="10" t="s">
        <v>342</v>
      </c>
      <c r="M1417" s="10"/>
    </row>
    <row r="1418" ht="27" customHeight="1" spans="1:13">
      <c r="A1418" s="10">
        <v>1357</v>
      </c>
      <c r="B1418" s="14" t="s">
        <v>2644</v>
      </c>
      <c r="C1418" s="10" t="s">
        <v>19</v>
      </c>
      <c r="D1418" s="10" t="s">
        <v>20</v>
      </c>
      <c r="E1418" s="10" t="s">
        <v>21</v>
      </c>
      <c r="F1418" s="14" t="s">
        <v>2645</v>
      </c>
      <c r="G1418" s="10">
        <v>6000</v>
      </c>
      <c r="H1418" s="15"/>
      <c r="I1418" s="10"/>
      <c r="J1418" s="10"/>
      <c r="K1418" s="10">
        <v>6000</v>
      </c>
      <c r="L1418" s="10" t="s">
        <v>342</v>
      </c>
      <c r="M1418" s="10"/>
    </row>
    <row r="1419" ht="27" customHeight="1" spans="1:13">
      <c r="A1419" s="10">
        <v>1358</v>
      </c>
      <c r="B1419" s="14" t="s">
        <v>2646</v>
      </c>
      <c r="C1419" s="10" t="s">
        <v>19</v>
      </c>
      <c r="D1419" s="10" t="s">
        <v>20</v>
      </c>
      <c r="E1419" s="10" t="s">
        <v>21</v>
      </c>
      <c r="F1419" s="14" t="s">
        <v>2647</v>
      </c>
      <c r="G1419" s="10">
        <v>7000</v>
      </c>
      <c r="H1419" s="15"/>
      <c r="I1419" s="10"/>
      <c r="J1419" s="10"/>
      <c r="K1419" s="10">
        <v>7000</v>
      </c>
      <c r="L1419" s="10" t="s">
        <v>342</v>
      </c>
      <c r="M1419" s="10"/>
    </row>
    <row r="1420" ht="27" customHeight="1" spans="1:13">
      <c r="A1420" s="10">
        <v>1359</v>
      </c>
      <c r="B1420" s="14" t="s">
        <v>2648</v>
      </c>
      <c r="C1420" s="10" t="s">
        <v>19</v>
      </c>
      <c r="D1420" s="10" t="s">
        <v>1105</v>
      </c>
      <c r="E1420" s="10" t="s">
        <v>152</v>
      </c>
      <c r="F1420" s="14" t="s">
        <v>2649</v>
      </c>
      <c r="G1420" s="10">
        <v>200</v>
      </c>
      <c r="H1420" s="10">
        <v>200</v>
      </c>
      <c r="I1420" s="10"/>
      <c r="J1420" s="10"/>
      <c r="K1420" s="10"/>
      <c r="L1420" s="10" t="s">
        <v>223</v>
      </c>
      <c r="M1420" s="10"/>
    </row>
    <row r="1421" ht="27" customHeight="1" spans="1:13">
      <c r="A1421" s="10">
        <v>1360</v>
      </c>
      <c r="B1421" s="14" t="s">
        <v>2650</v>
      </c>
      <c r="C1421" s="10" t="s">
        <v>19</v>
      </c>
      <c r="D1421" s="10" t="s">
        <v>98</v>
      </c>
      <c r="E1421" s="10" t="s">
        <v>136</v>
      </c>
      <c r="F1421" s="14" t="s">
        <v>2651</v>
      </c>
      <c r="G1421" s="10">
        <v>3500</v>
      </c>
      <c r="H1421" s="10">
        <v>3500</v>
      </c>
      <c r="I1421" s="10"/>
      <c r="J1421" s="10"/>
      <c r="K1421" s="10"/>
      <c r="L1421" s="10" t="s">
        <v>318</v>
      </c>
      <c r="M1421" s="10"/>
    </row>
    <row r="1422" ht="27" customHeight="1" spans="1:13">
      <c r="A1422" s="10">
        <v>1361</v>
      </c>
      <c r="B1422" s="14" t="s">
        <v>2652</v>
      </c>
      <c r="C1422" s="10" t="s">
        <v>19</v>
      </c>
      <c r="D1422" s="10" t="s">
        <v>20</v>
      </c>
      <c r="E1422" s="10" t="s">
        <v>136</v>
      </c>
      <c r="F1422" s="14" t="s">
        <v>2653</v>
      </c>
      <c r="G1422" s="10">
        <v>20000</v>
      </c>
      <c r="H1422" s="10">
        <v>20000</v>
      </c>
      <c r="I1422" s="10"/>
      <c r="J1422" s="10"/>
      <c r="K1422" s="10"/>
      <c r="L1422" s="10" t="s">
        <v>318</v>
      </c>
      <c r="M1422" s="10"/>
    </row>
    <row r="1423" ht="27" customHeight="1" spans="1:13">
      <c r="A1423" s="10">
        <v>1362</v>
      </c>
      <c r="B1423" s="14" t="s">
        <v>2654</v>
      </c>
      <c r="C1423" s="10" t="s">
        <v>19</v>
      </c>
      <c r="D1423" s="10" t="s">
        <v>20</v>
      </c>
      <c r="E1423" s="10" t="s">
        <v>140</v>
      </c>
      <c r="F1423" s="14" t="s">
        <v>2655</v>
      </c>
      <c r="G1423" s="10">
        <v>520</v>
      </c>
      <c r="H1423" s="10">
        <v>520</v>
      </c>
      <c r="I1423" s="10"/>
      <c r="J1423" s="10"/>
      <c r="K1423" s="10"/>
      <c r="L1423" s="10" t="s">
        <v>261</v>
      </c>
      <c r="M1423" s="10"/>
    </row>
    <row r="1424" ht="27" customHeight="1" spans="1:13">
      <c r="A1424" s="10">
        <v>1363</v>
      </c>
      <c r="B1424" s="14" t="s">
        <v>2656</v>
      </c>
      <c r="C1424" s="10" t="s">
        <v>19</v>
      </c>
      <c r="D1424" s="10" t="s">
        <v>20</v>
      </c>
      <c r="E1424" s="10" t="s">
        <v>140</v>
      </c>
      <c r="F1424" s="14" t="s">
        <v>2657</v>
      </c>
      <c r="G1424" s="10">
        <v>300</v>
      </c>
      <c r="H1424" s="10">
        <v>300</v>
      </c>
      <c r="I1424" s="10"/>
      <c r="J1424" s="10"/>
      <c r="K1424" s="10"/>
      <c r="L1424" s="10" t="s">
        <v>261</v>
      </c>
      <c r="M1424" s="10"/>
    </row>
    <row r="1425" ht="27" customHeight="1" spans="1:13">
      <c r="A1425" s="10">
        <v>1364</v>
      </c>
      <c r="B1425" s="14" t="s">
        <v>2658</v>
      </c>
      <c r="C1425" s="10" t="s">
        <v>19</v>
      </c>
      <c r="D1425" s="10" t="s">
        <v>20</v>
      </c>
      <c r="E1425" s="10" t="s">
        <v>140</v>
      </c>
      <c r="F1425" s="14" t="s">
        <v>2659</v>
      </c>
      <c r="G1425" s="10">
        <v>220</v>
      </c>
      <c r="H1425" s="10">
        <v>220</v>
      </c>
      <c r="I1425" s="10"/>
      <c r="J1425" s="10"/>
      <c r="K1425" s="10"/>
      <c r="L1425" s="10" t="s">
        <v>261</v>
      </c>
      <c r="M1425" s="10"/>
    </row>
    <row r="1426" ht="27" customHeight="1" spans="1:13">
      <c r="A1426" s="10">
        <v>1365</v>
      </c>
      <c r="B1426" s="14" t="s">
        <v>2660</v>
      </c>
      <c r="C1426" s="10" t="s">
        <v>19</v>
      </c>
      <c r="D1426" s="10" t="s">
        <v>20</v>
      </c>
      <c r="E1426" s="10" t="s">
        <v>140</v>
      </c>
      <c r="F1426" s="14" t="s">
        <v>2661</v>
      </c>
      <c r="G1426" s="10">
        <v>85</v>
      </c>
      <c r="H1426" s="10">
        <v>85</v>
      </c>
      <c r="I1426" s="10"/>
      <c r="J1426" s="10"/>
      <c r="K1426" s="10"/>
      <c r="L1426" s="10" t="s">
        <v>261</v>
      </c>
      <c r="M1426" s="10"/>
    </row>
    <row r="1427" ht="27" customHeight="1" spans="1:13">
      <c r="A1427" s="10">
        <v>1366</v>
      </c>
      <c r="B1427" s="14" t="s">
        <v>2662</v>
      </c>
      <c r="C1427" s="10" t="s">
        <v>19</v>
      </c>
      <c r="D1427" s="10" t="s">
        <v>20</v>
      </c>
      <c r="E1427" s="10" t="s">
        <v>140</v>
      </c>
      <c r="F1427" s="14" t="s">
        <v>2663</v>
      </c>
      <c r="G1427" s="10">
        <v>80</v>
      </c>
      <c r="H1427" s="10">
        <v>80</v>
      </c>
      <c r="I1427" s="10"/>
      <c r="J1427" s="10"/>
      <c r="K1427" s="10"/>
      <c r="L1427" s="10" t="s">
        <v>261</v>
      </c>
      <c r="M1427" s="10"/>
    </row>
    <row r="1428" ht="27" customHeight="1" spans="1:13">
      <c r="A1428" s="10">
        <v>1367</v>
      </c>
      <c r="B1428" s="14" t="s">
        <v>2664</v>
      </c>
      <c r="C1428" s="10" t="s">
        <v>19</v>
      </c>
      <c r="D1428" s="10" t="s">
        <v>20</v>
      </c>
      <c r="E1428" s="10" t="s">
        <v>140</v>
      </c>
      <c r="F1428" s="14" t="s">
        <v>2663</v>
      </c>
      <c r="G1428" s="10">
        <v>60</v>
      </c>
      <c r="H1428" s="10">
        <v>60</v>
      </c>
      <c r="I1428" s="10"/>
      <c r="J1428" s="10"/>
      <c r="K1428" s="10"/>
      <c r="L1428" s="10" t="s">
        <v>261</v>
      </c>
      <c r="M1428" s="10"/>
    </row>
    <row r="1429" ht="27" customHeight="1" spans="1:13">
      <c r="A1429" s="10">
        <v>1368</v>
      </c>
      <c r="B1429" s="14" t="s">
        <v>2665</v>
      </c>
      <c r="C1429" s="10" t="s">
        <v>19</v>
      </c>
      <c r="D1429" s="10" t="s">
        <v>20</v>
      </c>
      <c r="E1429" s="10" t="s">
        <v>140</v>
      </c>
      <c r="F1429" s="14" t="s">
        <v>2666</v>
      </c>
      <c r="G1429" s="10">
        <v>600</v>
      </c>
      <c r="H1429" s="10">
        <v>600</v>
      </c>
      <c r="I1429" s="10"/>
      <c r="J1429" s="10"/>
      <c r="K1429" s="10"/>
      <c r="L1429" s="10" t="s">
        <v>261</v>
      </c>
      <c r="M1429" s="10"/>
    </row>
    <row r="1430" ht="27" customHeight="1" spans="1:13">
      <c r="A1430" s="10">
        <v>1369</v>
      </c>
      <c r="B1430" s="14" t="s">
        <v>2667</v>
      </c>
      <c r="C1430" s="10" t="s">
        <v>19</v>
      </c>
      <c r="D1430" s="10" t="s">
        <v>20</v>
      </c>
      <c r="E1430" s="10" t="s">
        <v>140</v>
      </c>
      <c r="F1430" s="14" t="s">
        <v>2668</v>
      </c>
      <c r="G1430" s="10">
        <v>600</v>
      </c>
      <c r="H1430" s="10">
        <v>600</v>
      </c>
      <c r="I1430" s="10"/>
      <c r="J1430" s="10"/>
      <c r="K1430" s="10"/>
      <c r="L1430" s="10" t="s">
        <v>261</v>
      </c>
      <c r="M1430" s="10"/>
    </row>
    <row r="1431" ht="31" customHeight="1" spans="1:13">
      <c r="A1431" s="10">
        <v>1370</v>
      </c>
      <c r="B1431" s="14" t="s">
        <v>2669</v>
      </c>
      <c r="C1431" s="10" t="s">
        <v>19</v>
      </c>
      <c r="D1431" s="10" t="s">
        <v>20</v>
      </c>
      <c r="E1431" s="10" t="s">
        <v>128</v>
      </c>
      <c r="F1431" s="14" t="s">
        <v>2670</v>
      </c>
      <c r="G1431" s="10">
        <v>12000</v>
      </c>
      <c r="H1431" s="10">
        <v>12000</v>
      </c>
      <c r="I1431" s="10"/>
      <c r="J1431" s="10"/>
      <c r="K1431" s="10"/>
      <c r="L1431" s="10" t="s">
        <v>284</v>
      </c>
      <c r="M1431" s="10"/>
    </row>
    <row r="1432" ht="29" customHeight="1" spans="1:13">
      <c r="A1432" s="10">
        <v>1371</v>
      </c>
      <c r="B1432" s="14" t="s">
        <v>2671</v>
      </c>
      <c r="C1432" s="10" t="s">
        <v>19</v>
      </c>
      <c r="D1432" s="10" t="s">
        <v>20</v>
      </c>
      <c r="E1432" s="10" t="s">
        <v>128</v>
      </c>
      <c r="F1432" s="14" t="s">
        <v>2672</v>
      </c>
      <c r="G1432" s="10">
        <v>8000</v>
      </c>
      <c r="H1432" s="10">
        <v>8000</v>
      </c>
      <c r="I1432" s="10"/>
      <c r="J1432" s="10"/>
      <c r="K1432" s="10"/>
      <c r="L1432" s="10" t="s">
        <v>284</v>
      </c>
      <c r="M1432" s="10"/>
    </row>
    <row r="1433" ht="34" customHeight="1" spans="1:13">
      <c r="A1433" s="10">
        <v>1372</v>
      </c>
      <c r="B1433" s="14" t="s">
        <v>2673</v>
      </c>
      <c r="C1433" s="10" t="s">
        <v>19</v>
      </c>
      <c r="D1433" s="10" t="s">
        <v>20</v>
      </c>
      <c r="E1433" s="10" t="s">
        <v>128</v>
      </c>
      <c r="F1433" s="14" t="s">
        <v>2674</v>
      </c>
      <c r="G1433" s="10">
        <v>10000</v>
      </c>
      <c r="H1433" s="10">
        <v>10000</v>
      </c>
      <c r="I1433" s="10"/>
      <c r="J1433" s="10"/>
      <c r="K1433" s="10"/>
      <c r="L1433" s="10" t="s">
        <v>284</v>
      </c>
      <c r="M1433" s="10"/>
    </row>
    <row r="1434" ht="27" customHeight="1" spans="1:13">
      <c r="A1434" s="10">
        <v>1373</v>
      </c>
      <c r="B1434" s="14" t="s">
        <v>2675</v>
      </c>
      <c r="C1434" s="10" t="s">
        <v>19</v>
      </c>
      <c r="D1434" s="10" t="s">
        <v>218</v>
      </c>
      <c r="E1434" s="10" t="s">
        <v>148</v>
      </c>
      <c r="F1434" s="14" t="s">
        <v>2676</v>
      </c>
      <c r="G1434" s="10">
        <v>500</v>
      </c>
      <c r="H1434" s="10">
        <v>500</v>
      </c>
      <c r="I1434" s="10"/>
      <c r="J1434" s="10"/>
      <c r="K1434" s="10"/>
      <c r="L1434" s="10" t="s">
        <v>303</v>
      </c>
      <c r="M1434" s="10"/>
    </row>
    <row r="1435" ht="27" customHeight="1" spans="1:13">
      <c r="A1435" s="10">
        <v>1374</v>
      </c>
      <c r="B1435" s="14" t="s">
        <v>2677</v>
      </c>
      <c r="C1435" s="10" t="s">
        <v>19</v>
      </c>
      <c r="D1435" s="10" t="s">
        <v>218</v>
      </c>
      <c r="E1435" s="10" t="s">
        <v>148</v>
      </c>
      <c r="F1435" s="14" t="s">
        <v>2678</v>
      </c>
      <c r="G1435" s="10">
        <v>500</v>
      </c>
      <c r="H1435" s="10">
        <v>500</v>
      </c>
      <c r="I1435" s="10"/>
      <c r="J1435" s="10"/>
      <c r="K1435" s="10"/>
      <c r="L1435" s="10" t="s">
        <v>303</v>
      </c>
      <c r="M1435" s="10"/>
    </row>
    <row r="1436" ht="37" customHeight="1" spans="1:13">
      <c r="A1436" s="10">
        <v>1375</v>
      </c>
      <c r="B1436" s="14" t="s">
        <v>2679</v>
      </c>
      <c r="C1436" s="10" t="s">
        <v>19</v>
      </c>
      <c r="D1436" s="10" t="s">
        <v>2680</v>
      </c>
      <c r="E1436" s="10" t="s">
        <v>148</v>
      </c>
      <c r="F1436" s="14" t="s">
        <v>2681</v>
      </c>
      <c r="G1436" s="10">
        <v>10300</v>
      </c>
      <c r="H1436" s="15"/>
      <c r="I1436" s="10"/>
      <c r="J1436" s="10"/>
      <c r="K1436" s="10">
        <v>10300</v>
      </c>
      <c r="L1436" s="10" t="s">
        <v>300</v>
      </c>
      <c r="M1436" s="10"/>
    </row>
    <row r="1437" ht="27" customHeight="1" spans="1:13">
      <c r="A1437" s="10">
        <v>1376</v>
      </c>
      <c r="B1437" s="14" t="s">
        <v>2682</v>
      </c>
      <c r="C1437" s="10" t="s">
        <v>19</v>
      </c>
      <c r="D1437" s="10" t="s">
        <v>298</v>
      </c>
      <c r="E1437" s="10" t="s">
        <v>148</v>
      </c>
      <c r="F1437" s="14" t="s">
        <v>2683</v>
      </c>
      <c r="G1437" s="10">
        <v>10200</v>
      </c>
      <c r="H1437" s="15"/>
      <c r="I1437" s="10"/>
      <c r="J1437" s="10"/>
      <c r="K1437" s="10">
        <v>10200</v>
      </c>
      <c r="L1437" s="10" t="s">
        <v>324</v>
      </c>
      <c r="M1437" s="10"/>
    </row>
    <row r="1438" ht="27" customHeight="1" spans="1:13">
      <c r="A1438" s="10">
        <v>1377</v>
      </c>
      <c r="B1438" s="14" t="s">
        <v>2684</v>
      </c>
      <c r="C1438" s="10" t="s">
        <v>62</v>
      </c>
      <c r="D1438" s="10" t="s">
        <v>20</v>
      </c>
      <c r="E1438" s="10" t="s">
        <v>144</v>
      </c>
      <c r="F1438" s="14" t="s">
        <v>2685</v>
      </c>
      <c r="G1438" s="10">
        <v>60</v>
      </c>
      <c r="H1438" s="10">
        <v>60</v>
      </c>
      <c r="I1438" s="10"/>
      <c r="J1438" s="10"/>
      <c r="K1438" s="10"/>
      <c r="L1438" s="10" t="s">
        <v>324</v>
      </c>
      <c r="M1438" s="10"/>
    </row>
    <row r="1439" ht="27" customHeight="1" spans="1:13">
      <c r="A1439" s="10">
        <v>1378</v>
      </c>
      <c r="B1439" s="14" t="s">
        <v>2686</v>
      </c>
      <c r="C1439" s="10" t="s">
        <v>62</v>
      </c>
      <c r="D1439" s="10" t="s">
        <v>20</v>
      </c>
      <c r="E1439" s="10" t="s">
        <v>144</v>
      </c>
      <c r="F1439" s="14" t="s">
        <v>2687</v>
      </c>
      <c r="G1439" s="10">
        <v>60</v>
      </c>
      <c r="H1439" s="10">
        <v>60</v>
      </c>
      <c r="I1439" s="10"/>
      <c r="J1439" s="10"/>
      <c r="K1439" s="10"/>
      <c r="L1439" s="10" t="s">
        <v>324</v>
      </c>
      <c r="M1439" s="10"/>
    </row>
    <row r="1440" ht="27" customHeight="1" spans="1:13">
      <c r="A1440" s="10">
        <v>1379</v>
      </c>
      <c r="B1440" s="14" t="s">
        <v>2688</v>
      </c>
      <c r="C1440" s="10" t="s">
        <v>62</v>
      </c>
      <c r="D1440" s="10" t="s">
        <v>20</v>
      </c>
      <c r="E1440" s="10" t="s">
        <v>144</v>
      </c>
      <c r="F1440" s="14" t="s">
        <v>2687</v>
      </c>
      <c r="G1440" s="10">
        <v>60</v>
      </c>
      <c r="H1440" s="10">
        <v>60</v>
      </c>
      <c r="I1440" s="10"/>
      <c r="J1440" s="10"/>
      <c r="K1440" s="10"/>
      <c r="L1440" s="10" t="s">
        <v>324</v>
      </c>
      <c r="M1440" s="10"/>
    </row>
    <row r="1441" ht="27" customHeight="1" spans="1:13">
      <c r="A1441" s="10">
        <v>1380</v>
      </c>
      <c r="B1441" s="14" t="s">
        <v>2689</v>
      </c>
      <c r="C1441" s="10" t="s">
        <v>62</v>
      </c>
      <c r="D1441" s="10" t="s">
        <v>20</v>
      </c>
      <c r="E1441" s="10" t="s">
        <v>144</v>
      </c>
      <c r="F1441" s="14" t="s">
        <v>2687</v>
      </c>
      <c r="G1441" s="10">
        <v>60</v>
      </c>
      <c r="H1441" s="10">
        <v>60</v>
      </c>
      <c r="I1441" s="10"/>
      <c r="J1441" s="10"/>
      <c r="K1441" s="10"/>
      <c r="L1441" s="10" t="s">
        <v>324</v>
      </c>
      <c r="M1441" s="10"/>
    </row>
    <row r="1442" ht="27" customHeight="1" spans="1:13">
      <c r="A1442" s="10">
        <v>1381</v>
      </c>
      <c r="B1442" s="14" t="s">
        <v>2690</v>
      </c>
      <c r="C1442" s="10" t="s">
        <v>62</v>
      </c>
      <c r="D1442" s="10" t="s">
        <v>20</v>
      </c>
      <c r="E1442" s="10" t="s">
        <v>144</v>
      </c>
      <c r="F1442" s="14" t="s">
        <v>2687</v>
      </c>
      <c r="G1442" s="10">
        <v>60</v>
      </c>
      <c r="H1442" s="10">
        <v>60</v>
      </c>
      <c r="I1442" s="10"/>
      <c r="J1442" s="10"/>
      <c r="K1442" s="10"/>
      <c r="L1442" s="10" t="s">
        <v>324</v>
      </c>
      <c r="M1442" s="10"/>
    </row>
    <row r="1443" ht="27" customHeight="1" spans="1:13">
      <c r="A1443" s="10">
        <v>1382</v>
      </c>
      <c r="B1443" s="14" t="s">
        <v>2691</v>
      </c>
      <c r="C1443" s="10" t="s">
        <v>62</v>
      </c>
      <c r="D1443" s="10" t="s">
        <v>20</v>
      </c>
      <c r="E1443" s="10" t="s">
        <v>144</v>
      </c>
      <c r="F1443" s="14" t="s">
        <v>2687</v>
      </c>
      <c r="G1443" s="10">
        <v>60</v>
      </c>
      <c r="H1443" s="10">
        <v>60</v>
      </c>
      <c r="I1443" s="10"/>
      <c r="J1443" s="10"/>
      <c r="K1443" s="10"/>
      <c r="L1443" s="10" t="s">
        <v>324</v>
      </c>
      <c r="M1443" s="10"/>
    </row>
    <row r="1444" ht="27" customHeight="1" spans="1:13">
      <c r="A1444" s="10">
        <v>1383</v>
      </c>
      <c r="B1444" s="14" t="s">
        <v>2692</v>
      </c>
      <c r="C1444" s="10" t="s">
        <v>19</v>
      </c>
      <c r="D1444" s="10" t="s">
        <v>20</v>
      </c>
      <c r="E1444" s="10" t="s">
        <v>144</v>
      </c>
      <c r="F1444" s="14" t="s">
        <v>2693</v>
      </c>
      <c r="G1444" s="10">
        <v>100</v>
      </c>
      <c r="H1444" s="10">
        <v>100</v>
      </c>
      <c r="I1444" s="10"/>
      <c r="J1444" s="10"/>
      <c r="K1444" s="10"/>
      <c r="L1444" s="10" t="s">
        <v>324</v>
      </c>
      <c r="M1444" s="10"/>
    </row>
    <row r="1445" ht="25" customHeight="1" spans="1:13">
      <c r="A1445" s="10">
        <v>1384</v>
      </c>
      <c r="B1445" s="14" t="s">
        <v>2694</v>
      </c>
      <c r="C1445" s="10" t="s">
        <v>19</v>
      </c>
      <c r="D1445" s="10" t="s">
        <v>20</v>
      </c>
      <c r="E1445" s="10" t="s">
        <v>144</v>
      </c>
      <c r="F1445" s="14" t="s">
        <v>2695</v>
      </c>
      <c r="G1445" s="10">
        <v>5000</v>
      </c>
      <c r="H1445" s="15"/>
      <c r="I1445" s="10"/>
      <c r="J1445" s="10"/>
      <c r="K1445" s="10">
        <v>5000</v>
      </c>
      <c r="L1445" s="10" t="s">
        <v>331</v>
      </c>
      <c r="M1445" s="10"/>
    </row>
    <row r="1446" ht="28" customHeight="1" spans="1:13">
      <c r="A1446" s="10">
        <v>1385</v>
      </c>
      <c r="B1446" s="14" t="s">
        <v>2696</v>
      </c>
      <c r="C1446" s="10" t="s">
        <v>19</v>
      </c>
      <c r="D1446" s="10" t="s">
        <v>20</v>
      </c>
      <c r="E1446" s="10" t="s">
        <v>144</v>
      </c>
      <c r="F1446" s="14" t="s">
        <v>2697</v>
      </c>
      <c r="G1446" s="10">
        <v>917</v>
      </c>
      <c r="H1446" s="15"/>
      <c r="I1446" s="10"/>
      <c r="J1446" s="10"/>
      <c r="K1446" s="10">
        <v>917</v>
      </c>
      <c r="L1446" s="10" t="s">
        <v>300</v>
      </c>
      <c r="M1446" s="10"/>
    </row>
    <row r="1447" ht="27" customHeight="1" spans="1:13">
      <c r="A1447" s="10">
        <v>1386</v>
      </c>
      <c r="B1447" s="14" t="s">
        <v>2698</v>
      </c>
      <c r="C1447" s="10" t="s">
        <v>19</v>
      </c>
      <c r="D1447" s="10" t="s">
        <v>20</v>
      </c>
      <c r="E1447" s="10" t="s">
        <v>144</v>
      </c>
      <c r="F1447" s="14" t="s">
        <v>2699</v>
      </c>
      <c r="G1447" s="10">
        <v>800</v>
      </c>
      <c r="H1447" s="15"/>
      <c r="I1447" s="10"/>
      <c r="J1447" s="10"/>
      <c r="K1447" s="10">
        <v>800</v>
      </c>
      <c r="L1447" s="10" t="s">
        <v>331</v>
      </c>
      <c r="M1447" s="10"/>
    </row>
    <row r="1448" ht="27" customHeight="1" spans="1:13">
      <c r="A1448" s="10">
        <v>1387</v>
      </c>
      <c r="B1448" s="14" t="s">
        <v>2700</v>
      </c>
      <c r="C1448" s="10" t="s">
        <v>62</v>
      </c>
      <c r="D1448" s="10" t="s">
        <v>20</v>
      </c>
      <c r="E1448" s="10" t="s">
        <v>144</v>
      </c>
      <c r="F1448" s="14" t="s">
        <v>2687</v>
      </c>
      <c r="G1448" s="10">
        <v>60</v>
      </c>
      <c r="H1448" s="10">
        <v>60</v>
      </c>
      <c r="I1448" s="10"/>
      <c r="J1448" s="10"/>
      <c r="K1448" s="10"/>
      <c r="L1448" s="10" t="s">
        <v>324</v>
      </c>
      <c r="M1448" s="10"/>
    </row>
    <row r="1449" ht="27" customHeight="1" spans="1:13">
      <c r="A1449" s="10">
        <v>1388</v>
      </c>
      <c r="B1449" s="14" t="s">
        <v>2701</v>
      </c>
      <c r="C1449" s="10" t="s">
        <v>19</v>
      </c>
      <c r="D1449" s="10" t="s">
        <v>20</v>
      </c>
      <c r="E1449" s="10" t="s">
        <v>21</v>
      </c>
      <c r="F1449" s="14" t="s">
        <v>2702</v>
      </c>
      <c r="G1449" s="10">
        <v>110</v>
      </c>
      <c r="H1449" s="10"/>
      <c r="I1449" s="10"/>
      <c r="J1449" s="15"/>
      <c r="K1449" s="10">
        <v>110</v>
      </c>
      <c r="L1449" s="10" t="s">
        <v>342</v>
      </c>
      <c r="M1449" s="10"/>
    </row>
    <row r="1450" ht="27" customHeight="1" spans="1:13">
      <c r="A1450" s="10">
        <v>1389</v>
      </c>
      <c r="B1450" s="14" t="s">
        <v>2703</v>
      </c>
      <c r="C1450" s="10" t="s">
        <v>19</v>
      </c>
      <c r="D1450" s="10" t="s">
        <v>20</v>
      </c>
      <c r="E1450" s="10" t="s">
        <v>21</v>
      </c>
      <c r="F1450" s="14" t="s">
        <v>2704</v>
      </c>
      <c r="G1450" s="10">
        <v>150</v>
      </c>
      <c r="H1450" s="10"/>
      <c r="I1450" s="10"/>
      <c r="J1450" s="15"/>
      <c r="K1450" s="10">
        <v>150</v>
      </c>
      <c r="L1450" s="10" t="s">
        <v>342</v>
      </c>
      <c r="M1450" s="10"/>
    </row>
    <row r="1451" ht="27" customHeight="1" spans="1:13">
      <c r="A1451" s="10">
        <v>1390</v>
      </c>
      <c r="B1451" s="14" t="s">
        <v>2705</v>
      </c>
      <c r="C1451" s="10" t="s">
        <v>19</v>
      </c>
      <c r="D1451" s="10" t="s">
        <v>20</v>
      </c>
      <c r="E1451" s="10" t="s">
        <v>21</v>
      </c>
      <c r="F1451" s="14" t="s">
        <v>2706</v>
      </c>
      <c r="G1451" s="10">
        <v>300</v>
      </c>
      <c r="H1451" s="10"/>
      <c r="I1451" s="10"/>
      <c r="J1451" s="15"/>
      <c r="K1451" s="10">
        <v>300</v>
      </c>
      <c r="L1451" s="10" t="s">
        <v>342</v>
      </c>
      <c r="M1451" s="10"/>
    </row>
    <row r="1452" ht="27" customHeight="1" spans="1:13">
      <c r="A1452" s="10">
        <v>1391</v>
      </c>
      <c r="B1452" s="14" t="s">
        <v>2707</v>
      </c>
      <c r="C1452" s="10" t="s">
        <v>19</v>
      </c>
      <c r="D1452" s="10" t="s">
        <v>20</v>
      </c>
      <c r="E1452" s="10" t="s">
        <v>21</v>
      </c>
      <c r="F1452" s="14" t="s">
        <v>2704</v>
      </c>
      <c r="G1452" s="10">
        <v>150</v>
      </c>
      <c r="H1452" s="10"/>
      <c r="I1452" s="10"/>
      <c r="J1452" s="15"/>
      <c r="K1452" s="10">
        <v>150</v>
      </c>
      <c r="L1452" s="10" t="s">
        <v>342</v>
      </c>
      <c r="M1452" s="10"/>
    </row>
    <row r="1453" ht="27" customHeight="1" spans="1:13">
      <c r="A1453" s="10">
        <v>1392</v>
      </c>
      <c r="B1453" s="14" t="s">
        <v>2708</v>
      </c>
      <c r="C1453" s="10" t="s">
        <v>19</v>
      </c>
      <c r="D1453" s="10" t="s">
        <v>20</v>
      </c>
      <c r="E1453" s="10" t="s">
        <v>21</v>
      </c>
      <c r="F1453" s="14" t="s">
        <v>2704</v>
      </c>
      <c r="G1453" s="10">
        <v>150</v>
      </c>
      <c r="H1453" s="10"/>
      <c r="I1453" s="10"/>
      <c r="J1453" s="15"/>
      <c r="K1453" s="10">
        <v>150</v>
      </c>
      <c r="L1453" s="10" t="s">
        <v>342</v>
      </c>
      <c r="M1453" s="10"/>
    </row>
    <row r="1454" ht="27" customHeight="1" spans="1:13">
      <c r="A1454" s="10">
        <v>1393</v>
      </c>
      <c r="B1454" s="14" t="s">
        <v>2709</v>
      </c>
      <c r="C1454" s="10" t="s">
        <v>19</v>
      </c>
      <c r="D1454" s="10" t="s">
        <v>20</v>
      </c>
      <c r="E1454" s="10" t="s">
        <v>21</v>
      </c>
      <c r="F1454" s="14" t="s">
        <v>2704</v>
      </c>
      <c r="G1454" s="10">
        <v>150</v>
      </c>
      <c r="H1454" s="10"/>
      <c r="I1454" s="10"/>
      <c r="J1454" s="15"/>
      <c r="K1454" s="10">
        <v>150</v>
      </c>
      <c r="L1454" s="10" t="s">
        <v>342</v>
      </c>
      <c r="M1454" s="10"/>
    </row>
    <row r="1455" ht="27" customHeight="1" spans="1:13">
      <c r="A1455" s="10">
        <v>1394</v>
      </c>
      <c r="B1455" s="14" t="s">
        <v>2710</v>
      </c>
      <c r="C1455" s="10" t="s">
        <v>19</v>
      </c>
      <c r="D1455" s="10" t="s">
        <v>20</v>
      </c>
      <c r="E1455" s="10" t="s">
        <v>21</v>
      </c>
      <c r="F1455" s="14" t="s">
        <v>2704</v>
      </c>
      <c r="G1455" s="10">
        <v>150</v>
      </c>
      <c r="H1455" s="10"/>
      <c r="I1455" s="10"/>
      <c r="J1455" s="15"/>
      <c r="K1455" s="10">
        <v>150</v>
      </c>
      <c r="L1455" s="10" t="s">
        <v>342</v>
      </c>
      <c r="M1455" s="10"/>
    </row>
    <row r="1456" ht="27" customHeight="1" spans="1:13">
      <c r="A1456" s="10">
        <v>1395</v>
      </c>
      <c r="B1456" s="14" t="s">
        <v>2711</v>
      </c>
      <c r="C1456" s="10" t="s">
        <v>19</v>
      </c>
      <c r="D1456" s="10" t="s">
        <v>20</v>
      </c>
      <c r="E1456" s="10" t="s">
        <v>21</v>
      </c>
      <c r="F1456" s="14" t="s">
        <v>2704</v>
      </c>
      <c r="G1456" s="10">
        <v>150</v>
      </c>
      <c r="H1456" s="10"/>
      <c r="I1456" s="10"/>
      <c r="J1456" s="15"/>
      <c r="K1456" s="10">
        <v>150</v>
      </c>
      <c r="L1456" s="10" t="s">
        <v>342</v>
      </c>
      <c r="M1456" s="10"/>
    </row>
    <row r="1457" ht="27" customHeight="1" spans="1:13">
      <c r="A1457" s="10">
        <v>1396</v>
      </c>
      <c r="B1457" s="14" t="s">
        <v>2712</v>
      </c>
      <c r="C1457" s="10" t="s">
        <v>19</v>
      </c>
      <c r="D1457" s="10" t="s">
        <v>20</v>
      </c>
      <c r="E1457" s="10" t="s">
        <v>21</v>
      </c>
      <c r="F1457" s="14" t="s">
        <v>2704</v>
      </c>
      <c r="G1457" s="10">
        <v>150</v>
      </c>
      <c r="H1457" s="10"/>
      <c r="I1457" s="10"/>
      <c r="J1457" s="15"/>
      <c r="K1457" s="10">
        <v>150</v>
      </c>
      <c r="L1457" s="10" t="s">
        <v>342</v>
      </c>
      <c r="M1457" s="10"/>
    </row>
    <row r="1458" ht="27" customHeight="1" spans="1:13">
      <c r="A1458" s="10">
        <v>1397</v>
      </c>
      <c r="B1458" s="14" t="s">
        <v>2713</v>
      </c>
      <c r="C1458" s="10" t="s">
        <v>19</v>
      </c>
      <c r="D1458" s="10" t="s">
        <v>20</v>
      </c>
      <c r="E1458" s="10" t="s">
        <v>21</v>
      </c>
      <c r="F1458" s="14" t="s">
        <v>2704</v>
      </c>
      <c r="G1458" s="10">
        <v>150</v>
      </c>
      <c r="H1458" s="10"/>
      <c r="I1458" s="10"/>
      <c r="J1458" s="15"/>
      <c r="K1458" s="10">
        <v>150</v>
      </c>
      <c r="L1458" s="10" t="s">
        <v>342</v>
      </c>
      <c r="M1458" s="10"/>
    </row>
    <row r="1459" ht="27" customHeight="1" spans="1:13">
      <c r="A1459" s="10">
        <v>1398</v>
      </c>
      <c r="B1459" s="14" t="s">
        <v>2714</v>
      </c>
      <c r="C1459" s="10" t="s">
        <v>19</v>
      </c>
      <c r="D1459" s="10" t="s">
        <v>20</v>
      </c>
      <c r="E1459" s="10" t="s">
        <v>21</v>
      </c>
      <c r="F1459" s="14" t="s">
        <v>2704</v>
      </c>
      <c r="G1459" s="10">
        <v>150</v>
      </c>
      <c r="H1459" s="10"/>
      <c r="I1459" s="10"/>
      <c r="J1459" s="15"/>
      <c r="K1459" s="10">
        <v>150</v>
      </c>
      <c r="L1459" s="10" t="s">
        <v>342</v>
      </c>
      <c r="M1459" s="10"/>
    </row>
    <row r="1460" ht="27" customHeight="1" spans="1:13">
      <c r="A1460" s="10">
        <v>1399</v>
      </c>
      <c r="B1460" s="14" t="s">
        <v>2715</v>
      </c>
      <c r="C1460" s="10" t="s">
        <v>19</v>
      </c>
      <c r="D1460" s="10" t="s">
        <v>20</v>
      </c>
      <c r="E1460" s="10" t="s">
        <v>21</v>
      </c>
      <c r="F1460" s="14" t="s">
        <v>2704</v>
      </c>
      <c r="G1460" s="10">
        <v>150</v>
      </c>
      <c r="H1460" s="10"/>
      <c r="I1460" s="10"/>
      <c r="J1460" s="15"/>
      <c r="K1460" s="10">
        <v>150</v>
      </c>
      <c r="L1460" s="10" t="s">
        <v>342</v>
      </c>
      <c r="M1460" s="10"/>
    </row>
    <row r="1461" ht="27" customHeight="1" spans="1:13">
      <c r="A1461" s="10">
        <v>1400</v>
      </c>
      <c r="B1461" s="14" t="s">
        <v>2716</v>
      </c>
      <c r="C1461" s="10" t="s">
        <v>19</v>
      </c>
      <c r="D1461" s="10" t="s">
        <v>20</v>
      </c>
      <c r="E1461" s="10" t="s">
        <v>21</v>
      </c>
      <c r="F1461" s="14" t="s">
        <v>2704</v>
      </c>
      <c r="G1461" s="10">
        <v>150</v>
      </c>
      <c r="H1461" s="10"/>
      <c r="I1461" s="10"/>
      <c r="J1461" s="15"/>
      <c r="K1461" s="10">
        <v>150</v>
      </c>
      <c r="L1461" s="10" t="s">
        <v>342</v>
      </c>
      <c r="M1461" s="10"/>
    </row>
    <row r="1462" ht="27" customHeight="1" spans="1:13">
      <c r="A1462" s="10">
        <v>1401</v>
      </c>
      <c r="B1462" s="14" t="s">
        <v>2717</v>
      </c>
      <c r="C1462" s="10" t="s">
        <v>19</v>
      </c>
      <c r="D1462" s="10" t="s">
        <v>20</v>
      </c>
      <c r="E1462" s="10" t="s">
        <v>21</v>
      </c>
      <c r="F1462" s="14" t="s">
        <v>2704</v>
      </c>
      <c r="G1462" s="10">
        <v>150</v>
      </c>
      <c r="H1462" s="10"/>
      <c r="I1462" s="10"/>
      <c r="J1462" s="15"/>
      <c r="K1462" s="10">
        <v>150</v>
      </c>
      <c r="L1462" s="10" t="s">
        <v>342</v>
      </c>
      <c r="M1462" s="10"/>
    </row>
    <row r="1463" ht="27" customHeight="1" spans="1:13">
      <c r="A1463" s="10">
        <v>1402</v>
      </c>
      <c r="B1463" s="14" t="s">
        <v>2718</v>
      </c>
      <c r="C1463" s="10" t="s">
        <v>19</v>
      </c>
      <c r="D1463" s="10" t="s">
        <v>20</v>
      </c>
      <c r="E1463" s="10" t="s">
        <v>21</v>
      </c>
      <c r="F1463" s="14" t="s">
        <v>2704</v>
      </c>
      <c r="G1463" s="10">
        <v>150</v>
      </c>
      <c r="H1463" s="10"/>
      <c r="I1463" s="10"/>
      <c r="J1463" s="15"/>
      <c r="K1463" s="10">
        <v>150</v>
      </c>
      <c r="L1463" s="10" t="s">
        <v>342</v>
      </c>
      <c r="M1463" s="10"/>
    </row>
    <row r="1464" ht="27" customHeight="1" spans="1:13">
      <c r="A1464" s="10">
        <v>1403</v>
      </c>
      <c r="B1464" s="14" t="s">
        <v>2719</v>
      </c>
      <c r="C1464" s="10" t="s">
        <v>19</v>
      </c>
      <c r="D1464" s="10" t="s">
        <v>20</v>
      </c>
      <c r="E1464" s="10" t="s">
        <v>21</v>
      </c>
      <c r="F1464" s="14" t="s">
        <v>2704</v>
      </c>
      <c r="G1464" s="10">
        <v>150</v>
      </c>
      <c r="H1464" s="10"/>
      <c r="I1464" s="10"/>
      <c r="J1464" s="15"/>
      <c r="K1464" s="10">
        <v>150</v>
      </c>
      <c r="L1464" s="10" t="s">
        <v>342</v>
      </c>
      <c r="M1464" s="10"/>
    </row>
    <row r="1465" ht="27" customHeight="1" spans="1:13">
      <c r="A1465" s="10">
        <v>1404</v>
      </c>
      <c r="B1465" s="14" t="s">
        <v>2720</v>
      </c>
      <c r="C1465" s="10" t="s">
        <v>19</v>
      </c>
      <c r="D1465" s="10" t="s">
        <v>20</v>
      </c>
      <c r="E1465" s="10" t="s">
        <v>21</v>
      </c>
      <c r="F1465" s="14" t="s">
        <v>2704</v>
      </c>
      <c r="G1465" s="10">
        <v>150</v>
      </c>
      <c r="H1465" s="10"/>
      <c r="I1465" s="10"/>
      <c r="J1465" s="15"/>
      <c r="K1465" s="10">
        <v>150</v>
      </c>
      <c r="L1465" s="10" t="s">
        <v>342</v>
      </c>
      <c r="M1465" s="10"/>
    </row>
    <row r="1466" ht="27" customHeight="1" spans="1:13">
      <c r="A1466" s="10">
        <v>1405</v>
      </c>
      <c r="B1466" s="14" t="s">
        <v>2721</v>
      </c>
      <c r="C1466" s="10" t="s">
        <v>19</v>
      </c>
      <c r="D1466" s="10" t="s">
        <v>20</v>
      </c>
      <c r="E1466" s="10" t="s">
        <v>21</v>
      </c>
      <c r="F1466" s="14" t="s">
        <v>2704</v>
      </c>
      <c r="G1466" s="10">
        <v>150</v>
      </c>
      <c r="H1466" s="10"/>
      <c r="I1466" s="10"/>
      <c r="J1466" s="15"/>
      <c r="K1466" s="10">
        <v>150</v>
      </c>
      <c r="L1466" s="10" t="s">
        <v>342</v>
      </c>
      <c r="M1466" s="10"/>
    </row>
    <row r="1467" ht="27" customHeight="1" spans="1:13">
      <c r="A1467" s="10">
        <v>1406</v>
      </c>
      <c r="B1467" s="14" t="s">
        <v>2722</v>
      </c>
      <c r="C1467" s="10" t="s">
        <v>19</v>
      </c>
      <c r="D1467" s="10" t="s">
        <v>20</v>
      </c>
      <c r="E1467" s="10" t="s">
        <v>21</v>
      </c>
      <c r="F1467" s="14" t="s">
        <v>2704</v>
      </c>
      <c r="G1467" s="10">
        <v>150</v>
      </c>
      <c r="H1467" s="10"/>
      <c r="I1467" s="10"/>
      <c r="J1467" s="15"/>
      <c r="K1467" s="10">
        <v>150</v>
      </c>
      <c r="L1467" s="10" t="s">
        <v>342</v>
      </c>
      <c r="M1467" s="10"/>
    </row>
    <row r="1468" ht="27" customHeight="1" spans="1:13">
      <c r="A1468" s="10">
        <v>1407</v>
      </c>
      <c r="B1468" s="14" t="s">
        <v>2723</v>
      </c>
      <c r="C1468" s="10" t="s">
        <v>19</v>
      </c>
      <c r="D1468" s="10" t="s">
        <v>20</v>
      </c>
      <c r="E1468" s="10" t="s">
        <v>21</v>
      </c>
      <c r="F1468" s="14" t="s">
        <v>2724</v>
      </c>
      <c r="G1468" s="10">
        <v>80</v>
      </c>
      <c r="H1468" s="10"/>
      <c r="I1468" s="10"/>
      <c r="J1468" s="15"/>
      <c r="K1468" s="10">
        <v>80</v>
      </c>
      <c r="L1468" s="10" t="s">
        <v>342</v>
      </c>
      <c r="M1468" s="10"/>
    </row>
    <row r="1469" ht="27" customHeight="1" spans="1:13">
      <c r="A1469" s="10">
        <v>1408</v>
      </c>
      <c r="B1469" s="14" t="s">
        <v>2725</v>
      </c>
      <c r="C1469" s="10" t="s">
        <v>19</v>
      </c>
      <c r="D1469" s="10" t="s">
        <v>20</v>
      </c>
      <c r="E1469" s="10" t="s">
        <v>21</v>
      </c>
      <c r="F1469" s="14" t="s">
        <v>2704</v>
      </c>
      <c r="G1469" s="10">
        <v>150</v>
      </c>
      <c r="H1469" s="10"/>
      <c r="I1469" s="10"/>
      <c r="J1469" s="15"/>
      <c r="K1469" s="10">
        <v>150</v>
      </c>
      <c r="L1469" s="10" t="s">
        <v>342</v>
      </c>
      <c r="M1469" s="10"/>
    </row>
    <row r="1470" ht="27" customHeight="1" spans="1:13">
      <c r="A1470" s="10">
        <v>1409</v>
      </c>
      <c r="B1470" s="14" t="s">
        <v>2726</v>
      </c>
      <c r="C1470" s="10" t="s">
        <v>19</v>
      </c>
      <c r="D1470" s="10" t="s">
        <v>20</v>
      </c>
      <c r="E1470" s="10" t="s">
        <v>21</v>
      </c>
      <c r="F1470" s="14" t="s">
        <v>2727</v>
      </c>
      <c r="G1470" s="10">
        <v>3710</v>
      </c>
      <c r="H1470" s="10"/>
      <c r="I1470" s="10"/>
      <c r="J1470" s="15"/>
      <c r="K1470" s="10">
        <v>3710</v>
      </c>
      <c r="L1470" s="10" t="s">
        <v>342</v>
      </c>
      <c r="M1470" s="10"/>
    </row>
    <row r="1471" ht="27" customHeight="1" spans="1:13">
      <c r="A1471" s="10">
        <v>1410</v>
      </c>
      <c r="B1471" s="14" t="s">
        <v>2728</v>
      </c>
      <c r="C1471" s="10" t="s">
        <v>19</v>
      </c>
      <c r="D1471" s="10" t="s">
        <v>20</v>
      </c>
      <c r="E1471" s="10" t="s">
        <v>21</v>
      </c>
      <c r="F1471" s="14" t="s">
        <v>2729</v>
      </c>
      <c r="G1471" s="10">
        <v>80</v>
      </c>
      <c r="H1471" s="10"/>
      <c r="I1471" s="10"/>
      <c r="J1471" s="15"/>
      <c r="K1471" s="10">
        <v>80</v>
      </c>
      <c r="L1471" s="10" t="s">
        <v>342</v>
      </c>
      <c r="M1471" s="10"/>
    </row>
    <row r="1472" ht="27" customHeight="1" spans="1:13">
      <c r="A1472" s="10">
        <v>1411</v>
      </c>
      <c r="B1472" s="14" t="s">
        <v>2730</v>
      </c>
      <c r="C1472" s="10" t="s">
        <v>19</v>
      </c>
      <c r="D1472" s="10" t="s">
        <v>20</v>
      </c>
      <c r="E1472" s="10" t="s">
        <v>21</v>
      </c>
      <c r="F1472" s="14" t="s">
        <v>2704</v>
      </c>
      <c r="G1472" s="10">
        <v>150</v>
      </c>
      <c r="H1472" s="10"/>
      <c r="I1472" s="10"/>
      <c r="J1472" s="15"/>
      <c r="K1472" s="10">
        <v>150</v>
      </c>
      <c r="L1472" s="10" t="s">
        <v>342</v>
      </c>
      <c r="M1472" s="10"/>
    </row>
    <row r="1473" ht="27" customHeight="1" spans="1:13">
      <c r="A1473" s="10">
        <v>1412</v>
      </c>
      <c r="B1473" s="14" t="s">
        <v>2731</v>
      </c>
      <c r="C1473" s="10" t="s">
        <v>19</v>
      </c>
      <c r="D1473" s="10" t="s">
        <v>20</v>
      </c>
      <c r="E1473" s="10" t="s">
        <v>21</v>
      </c>
      <c r="F1473" s="14" t="s">
        <v>2704</v>
      </c>
      <c r="G1473" s="10">
        <v>150</v>
      </c>
      <c r="H1473" s="10"/>
      <c r="I1473" s="10"/>
      <c r="J1473" s="15"/>
      <c r="K1473" s="10">
        <v>150</v>
      </c>
      <c r="L1473" s="10" t="s">
        <v>342</v>
      </c>
      <c r="M1473" s="10"/>
    </row>
    <row r="1474" ht="27" customHeight="1" spans="1:13">
      <c r="A1474" s="10">
        <v>1413</v>
      </c>
      <c r="B1474" s="14" t="s">
        <v>2732</v>
      </c>
      <c r="C1474" s="10" t="s">
        <v>19</v>
      </c>
      <c r="D1474" s="10" t="s">
        <v>20</v>
      </c>
      <c r="E1474" s="10" t="s">
        <v>21</v>
      </c>
      <c r="F1474" s="14" t="s">
        <v>2704</v>
      </c>
      <c r="G1474" s="10">
        <v>150</v>
      </c>
      <c r="H1474" s="10"/>
      <c r="I1474" s="10"/>
      <c r="J1474" s="15"/>
      <c r="K1474" s="10">
        <v>150</v>
      </c>
      <c r="L1474" s="10" t="s">
        <v>342</v>
      </c>
      <c r="M1474" s="10"/>
    </row>
    <row r="1475" ht="27" customHeight="1" spans="1:13">
      <c r="A1475" s="10">
        <v>1414</v>
      </c>
      <c r="B1475" s="14" t="s">
        <v>2733</v>
      </c>
      <c r="C1475" s="10" t="s">
        <v>19</v>
      </c>
      <c r="D1475" s="10" t="s">
        <v>20</v>
      </c>
      <c r="E1475" s="10" t="s">
        <v>21</v>
      </c>
      <c r="F1475" s="14" t="s">
        <v>2704</v>
      </c>
      <c r="G1475" s="10">
        <v>90</v>
      </c>
      <c r="H1475" s="10"/>
      <c r="I1475" s="10"/>
      <c r="J1475" s="15"/>
      <c r="K1475" s="10">
        <v>90</v>
      </c>
      <c r="L1475" s="10" t="s">
        <v>342</v>
      </c>
      <c r="M1475" s="10"/>
    </row>
    <row r="1476" ht="27" customHeight="1" spans="1:13">
      <c r="A1476" s="10">
        <v>1415</v>
      </c>
      <c r="B1476" s="14" t="s">
        <v>2734</v>
      </c>
      <c r="C1476" s="10" t="s">
        <v>19</v>
      </c>
      <c r="D1476" s="10" t="s">
        <v>20</v>
      </c>
      <c r="E1476" s="10" t="s">
        <v>21</v>
      </c>
      <c r="F1476" s="14" t="s">
        <v>2735</v>
      </c>
      <c r="G1476" s="10">
        <v>20</v>
      </c>
      <c r="H1476" s="10"/>
      <c r="I1476" s="10"/>
      <c r="J1476" s="15"/>
      <c r="K1476" s="10">
        <v>20</v>
      </c>
      <c r="L1476" s="10" t="s">
        <v>342</v>
      </c>
      <c r="M1476" s="10"/>
    </row>
    <row r="1477" ht="27" customHeight="1" spans="1:13">
      <c r="A1477" s="10">
        <v>1416</v>
      </c>
      <c r="B1477" s="14" t="s">
        <v>2736</v>
      </c>
      <c r="C1477" s="10" t="s">
        <v>19</v>
      </c>
      <c r="D1477" s="10" t="s">
        <v>20</v>
      </c>
      <c r="E1477" s="10" t="s">
        <v>21</v>
      </c>
      <c r="F1477" s="14" t="s">
        <v>2737</v>
      </c>
      <c r="G1477" s="10">
        <v>20</v>
      </c>
      <c r="H1477" s="10"/>
      <c r="I1477" s="10"/>
      <c r="J1477" s="15"/>
      <c r="K1477" s="10">
        <v>20</v>
      </c>
      <c r="L1477" s="10" t="s">
        <v>342</v>
      </c>
      <c r="M1477" s="10"/>
    </row>
    <row r="1478" ht="27" customHeight="1" spans="1:13">
      <c r="A1478" s="10">
        <v>1417</v>
      </c>
      <c r="B1478" s="14" t="s">
        <v>2738</v>
      </c>
      <c r="C1478" s="10" t="s">
        <v>19</v>
      </c>
      <c r="D1478" s="10" t="s">
        <v>20</v>
      </c>
      <c r="E1478" s="10" t="s">
        <v>21</v>
      </c>
      <c r="F1478" s="14" t="s">
        <v>2739</v>
      </c>
      <c r="G1478" s="10">
        <v>20</v>
      </c>
      <c r="H1478" s="10"/>
      <c r="I1478" s="10"/>
      <c r="J1478" s="15"/>
      <c r="K1478" s="10">
        <v>20</v>
      </c>
      <c r="L1478" s="10" t="s">
        <v>342</v>
      </c>
      <c r="M1478" s="10"/>
    </row>
    <row r="1479" ht="27" customHeight="1" spans="1:13">
      <c r="A1479" s="10">
        <v>1418</v>
      </c>
      <c r="B1479" s="14" t="s">
        <v>2740</v>
      </c>
      <c r="C1479" s="10" t="s">
        <v>19</v>
      </c>
      <c r="D1479" s="10" t="s">
        <v>20</v>
      </c>
      <c r="E1479" s="10" t="s">
        <v>21</v>
      </c>
      <c r="F1479" s="14" t="s">
        <v>2741</v>
      </c>
      <c r="G1479" s="10">
        <v>40</v>
      </c>
      <c r="H1479" s="10"/>
      <c r="I1479" s="10"/>
      <c r="J1479" s="15"/>
      <c r="K1479" s="10">
        <v>40</v>
      </c>
      <c r="L1479" s="10" t="s">
        <v>342</v>
      </c>
      <c r="M1479" s="10"/>
    </row>
    <row r="1480" ht="24" customHeight="1" spans="1:13">
      <c r="A1480" s="10">
        <v>1419</v>
      </c>
      <c r="B1480" s="14" t="s">
        <v>2742</v>
      </c>
      <c r="C1480" s="10" t="s">
        <v>19</v>
      </c>
      <c r="D1480" s="10" t="s">
        <v>20</v>
      </c>
      <c r="E1480" s="10" t="s">
        <v>21</v>
      </c>
      <c r="F1480" s="14" t="s">
        <v>2743</v>
      </c>
      <c r="G1480" s="10">
        <v>628</v>
      </c>
      <c r="H1480" s="10"/>
      <c r="I1480" s="10"/>
      <c r="J1480" s="15"/>
      <c r="K1480" s="10">
        <v>628</v>
      </c>
      <c r="L1480" s="10" t="s">
        <v>342</v>
      </c>
      <c r="M1480" s="10"/>
    </row>
    <row r="1481" ht="28" customHeight="1" spans="1:13">
      <c r="A1481" s="10">
        <v>1420</v>
      </c>
      <c r="B1481" s="14" t="s">
        <v>2744</v>
      </c>
      <c r="C1481" s="10" t="s">
        <v>19</v>
      </c>
      <c r="D1481" s="10" t="s">
        <v>20</v>
      </c>
      <c r="E1481" s="10" t="s">
        <v>21</v>
      </c>
      <c r="F1481" s="14" t="s">
        <v>2745</v>
      </c>
      <c r="G1481" s="10">
        <v>2100</v>
      </c>
      <c r="H1481" s="10"/>
      <c r="I1481" s="10"/>
      <c r="J1481" s="15"/>
      <c r="K1481" s="10">
        <v>2100</v>
      </c>
      <c r="L1481" s="10" t="s">
        <v>342</v>
      </c>
      <c r="M1481" s="10"/>
    </row>
    <row r="1482" ht="30" customHeight="1" spans="1:13">
      <c r="A1482" s="10">
        <v>1421</v>
      </c>
      <c r="B1482" s="14" t="s">
        <v>2746</v>
      </c>
      <c r="C1482" s="10" t="s">
        <v>19</v>
      </c>
      <c r="D1482" s="10" t="s">
        <v>20</v>
      </c>
      <c r="E1482" s="10" t="s">
        <v>21</v>
      </c>
      <c r="F1482" s="14" t="s">
        <v>2747</v>
      </c>
      <c r="G1482" s="10">
        <v>1060</v>
      </c>
      <c r="H1482" s="10"/>
      <c r="I1482" s="10"/>
      <c r="J1482" s="15"/>
      <c r="K1482" s="10">
        <v>1060</v>
      </c>
      <c r="L1482" s="10" t="s">
        <v>342</v>
      </c>
      <c r="M1482" s="10"/>
    </row>
    <row r="1483" ht="31" customHeight="1" spans="1:13">
      <c r="A1483" s="10">
        <v>1422</v>
      </c>
      <c r="B1483" s="14" t="s">
        <v>2748</v>
      </c>
      <c r="C1483" s="10" t="s">
        <v>19</v>
      </c>
      <c r="D1483" s="10" t="s">
        <v>20</v>
      </c>
      <c r="E1483" s="10" t="s">
        <v>21</v>
      </c>
      <c r="F1483" s="14" t="s">
        <v>2749</v>
      </c>
      <c r="G1483" s="10">
        <v>28000</v>
      </c>
      <c r="H1483" s="10"/>
      <c r="I1483" s="10"/>
      <c r="J1483" s="15"/>
      <c r="K1483" s="10">
        <v>28000</v>
      </c>
      <c r="L1483" s="10" t="s">
        <v>342</v>
      </c>
      <c r="M1483" s="10"/>
    </row>
    <row r="1484" ht="28" customHeight="1" spans="1:13">
      <c r="A1484" s="10">
        <v>1423</v>
      </c>
      <c r="B1484" s="14" t="s">
        <v>2750</v>
      </c>
      <c r="C1484" s="10" t="s">
        <v>19</v>
      </c>
      <c r="D1484" s="10" t="s">
        <v>20</v>
      </c>
      <c r="E1484" s="10" t="s">
        <v>21</v>
      </c>
      <c r="F1484" s="14" t="s">
        <v>2751</v>
      </c>
      <c r="G1484" s="10">
        <v>15000</v>
      </c>
      <c r="H1484" s="10"/>
      <c r="I1484" s="10"/>
      <c r="J1484" s="15"/>
      <c r="K1484" s="10">
        <v>15000</v>
      </c>
      <c r="L1484" s="10" t="s">
        <v>342</v>
      </c>
      <c r="M1484" s="10"/>
    </row>
    <row r="1485" ht="26" customHeight="1" spans="1:13">
      <c r="A1485" s="10">
        <v>1424</v>
      </c>
      <c r="B1485" s="14" t="s">
        <v>2752</v>
      </c>
      <c r="C1485" s="10" t="s">
        <v>19</v>
      </c>
      <c r="D1485" s="10" t="s">
        <v>20</v>
      </c>
      <c r="E1485" s="10" t="s">
        <v>21</v>
      </c>
      <c r="F1485" s="14" t="s">
        <v>2753</v>
      </c>
      <c r="G1485" s="10">
        <v>3000</v>
      </c>
      <c r="H1485" s="10"/>
      <c r="I1485" s="10"/>
      <c r="J1485" s="15"/>
      <c r="K1485" s="10">
        <v>3000</v>
      </c>
      <c r="L1485" s="10" t="s">
        <v>342</v>
      </c>
      <c r="M1485" s="10"/>
    </row>
    <row r="1486" ht="27" customHeight="1" spans="1:13">
      <c r="A1486" s="10">
        <v>1425</v>
      </c>
      <c r="B1486" s="14" t="s">
        <v>2754</v>
      </c>
      <c r="C1486" s="10" t="s">
        <v>19</v>
      </c>
      <c r="D1486" s="10" t="s">
        <v>20</v>
      </c>
      <c r="E1486" s="10" t="s">
        <v>21</v>
      </c>
      <c r="F1486" s="14" t="s">
        <v>2755</v>
      </c>
      <c r="G1486" s="10">
        <v>600</v>
      </c>
      <c r="H1486" s="10"/>
      <c r="I1486" s="10"/>
      <c r="J1486" s="15"/>
      <c r="K1486" s="10">
        <v>600</v>
      </c>
      <c r="L1486" s="10" t="s">
        <v>342</v>
      </c>
      <c r="M1486" s="10"/>
    </row>
    <row r="1487" ht="26" customHeight="1" spans="1:13">
      <c r="A1487" s="10">
        <v>1426</v>
      </c>
      <c r="B1487" s="14" t="s">
        <v>2756</v>
      </c>
      <c r="C1487" s="10" t="s">
        <v>19</v>
      </c>
      <c r="D1487" s="10" t="s">
        <v>20</v>
      </c>
      <c r="E1487" s="10" t="s">
        <v>21</v>
      </c>
      <c r="F1487" s="14" t="s">
        <v>2757</v>
      </c>
      <c r="G1487" s="10">
        <v>239.6</v>
      </c>
      <c r="H1487" s="10"/>
      <c r="I1487" s="10"/>
      <c r="J1487" s="15"/>
      <c r="K1487" s="10">
        <v>239.6</v>
      </c>
      <c r="L1487" s="10" t="s">
        <v>342</v>
      </c>
      <c r="M1487" s="10"/>
    </row>
    <row r="1488" ht="27" customHeight="1" spans="1:13">
      <c r="A1488" s="10">
        <v>1427</v>
      </c>
      <c r="B1488" s="14" t="s">
        <v>2758</v>
      </c>
      <c r="C1488" s="10" t="s">
        <v>19</v>
      </c>
      <c r="D1488" s="10" t="s">
        <v>20</v>
      </c>
      <c r="E1488" s="10" t="s">
        <v>21</v>
      </c>
      <c r="F1488" s="14" t="s">
        <v>2759</v>
      </c>
      <c r="G1488" s="10">
        <v>214</v>
      </c>
      <c r="H1488" s="10"/>
      <c r="I1488" s="10"/>
      <c r="J1488" s="15"/>
      <c r="K1488" s="10">
        <v>214</v>
      </c>
      <c r="L1488" s="10" t="s">
        <v>342</v>
      </c>
      <c r="M1488" s="10"/>
    </row>
    <row r="1489" ht="27" customHeight="1" spans="1:13">
      <c r="A1489" s="10">
        <v>1428</v>
      </c>
      <c r="B1489" s="14" t="s">
        <v>2760</v>
      </c>
      <c r="C1489" s="10" t="s">
        <v>19</v>
      </c>
      <c r="D1489" s="10" t="s">
        <v>20</v>
      </c>
      <c r="E1489" s="10" t="s">
        <v>21</v>
      </c>
      <c r="F1489" s="14" t="s">
        <v>2761</v>
      </c>
      <c r="G1489" s="10">
        <v>250</v>
      </c>
      <c r="H1489" s="10"/>
      <c r="I1489" s="10"/>
      <c r="J1489" s="15"/>
      <c r="K1489" s="10">
        <v>250</v>
      </c>
      <c r="L1489" s="10" t="s">
        <v>342</v>
      </c>
      <c r="M1489" s="10"/>
    </row>
    <row r="1490" ht="27" customHeight="1" spans="1:13">
      <c r="A1490" s="10">
        <v>1429</v>
      </c>
      <c r="B1490" s="14" t="s">
        <v>2762</v>
      </c>
      <c r="C1490" s="10" t="s">
        <v>19</v>
      </c>
      <c r="D1490" s="10" t="s">
        <v>20</v>
      </c>
      <c r="E1490" s="10" t="s">
        <v>21</v>
      </c>
      <c r="F1490" s="14" t="s">
        <v>2763</v>
      </c>
      <c r="G1490" s="10">
        <v>300</v>
      </c>
      <c r="H1490" s="10"/>
      <c r="I1490" s="10"/>
      <c r="J1490" s="15"/>
      <c r="K1490" s="10">
        <v>300</v>
      </c>
      <c r="L1490" s="10" t="s">
        <v>342</v>
      </c>
      <c r="M1490" s="10"/>
    </row>
    <row r="1491" ht="27" customHeight="1" spans="1:13">
      <c r="A1491" s="10">
        <v>1430</v>
      </c>
      <c r="B1491" s="14" t="s">
        <v>2764</v>
      </c>
      <c r="C1491" s="10" t="s">
        <v>19</v>
      </c>
      <c r="D1491" s="10" t="s">
        <v>20</v>
      </c>
      <c r="E1491" s="10" t="s">
        <v>21</v>
      </c>
      <c r="F1491" s="14" t="s">
        <v>2765</v>
      </c>
      <c r="G1491" s="10">
        <v>150</v>
      </c>
      <c r="H1491" s="10"/>
      <c r="I1491" s="10"/>
      <c r="J1491" s="15"/>
      <c r="K1491" s="10">
        <v>150</v>
      </c>
      <c r="L1491" s="10" t="s">
        <v>342</v>
      </c>
      <c r="M1491" s="10"/>
    </row>
    <row r="1492" ht="27" customHeight="1" spans="1:13">
      <c r="A1492" s="10">
        <v>1431</v>
      </c>
      <c r="B1492" s="14" t="s">
        <v>2766</v>
      </c>
      <c r="C1492" s="10" t="s">
        <v>19</v>
      </c>
      <c r="D1492" s="10" t="s">
        <v>20</v>
      </c>
      <c r="E1492" s="10" t="s">
        <v>21</v>
      </c>
      <c r="F1492" s="14" t="s">
        <v>2767</v>
      </c>
      <c r="G1492" s="10">
        <v>1200</v>
      </c>
      <c r="H1492" s="10"/>
      <c r="I1492" s="10"/>
      <c r="J1492" s="15"/>
      <c r="K1492" s="10">
        <v>1200</v>
      </c>
      <c r="L1492" s="10" t="s">
        <v>342</v>
      </c>
      <c r="M1492" s="10"/>
    </row>
    <row r="1493" ht="27" customHeight="1" spans="1:13">
      <c r="A1493" s="10">
        <v>1432</v>
      </c>
      <c r="B1493" s="14" t="s">
        <v>2768</v>
      </c>
      <c r="C1493" s="10" t="s">
        <v>19</v>
      </c>
      <c r="D1493" s="10" t="s">
        <v>20</v>
      </c>
      <c r="E1493" s="10" t="s">
        <v>21</v>
      </c>
      <c r="F1493" s="14" t="s">
        <v>891</v>
      </c>
      <c r="G1493" s="10">
        <v>332</v>
      </c>
      <c r="H1493" s="10"/>
      <c r="I1493" s="10"/>
      <c r="J1493" s="15"/>
      <c r="K1493" s="10">
        <v>332</v>
      </c>
      <c r="L1493" s="10" t="s">
        <v>342</v>
      </c>
      <c r="M1493" s="10"/>
    </row>
    <row r="1494" ht="27" customHeight="1" spans="1:13">
      <c r="A1494" s="10">
        <v>1433</v>
      </c>
      <c r="B1494" s="14" t="s">
        <v>2769</v>
      </c>
      <c r="C1494" s="10" t="s">
        <v>19</v>
      </c>
      <c r="D1494" s="10" t="s">
        <v>20</v>
      </c>
      <c r="E1494" s="10" t="s">
        <v>21</v>
      </c>
      <c r="F1494" s="14" t="s">
        <v>2770</v>
      </c>
      <c r="G1494" s="10">
        <v>50</v>
      </c>
      <c r="H1494" s="10"/>
      <c r="I1494" s="10"/>
      <c r="J1494" s="15"/>
      <c r="K1494" s="10">
        <v>50</v>
      </c>
      <c r="L1494" s="10" t="s">
        <v>342</v>
      </c>
      <c r="M1494" s="10"/>
    </row>
    <row r="1495" ht="27" customHeight="1" spans="1:13">
      <c r="A1495" s="10">
        <v>1434</v>
      </c>
      <c r="B1495" s="14" t="s">
        <v>2771</v>
      </c>
      <c r="C1495" s="10" t="s">
        <v>19</v>
      </c>
      <c r="D1495" s="10" t="s">
        <v>20</v>
      </c>
      <c r="E1495" s="10" t="s">
        <v>21</v>
      </c>
      <c r="F1495" s="14" t="s">
        <v>2772</v>
      </c>
      <c r="G1495" s="10">
        <v>20</v>
      </c>
      <c r="H1495" s="10"/>
      <c r="I1495" s="10"/>
      <c r="J1495" s="15"/>
      <c r="K1495" s="10">
        <v>20</v>
      </c>
      <c r="L1495" s="10" t="s">
        <v>342</v>
      </c>
      <c r="M1495" s="10"/>
    </row>
    <row r="1496" ht="27" customHeight="1" spans="1:13">
      <c r="A1496" s="10">
        <v>1435</v>
      </c>
      <c r="B1496" s="14" t="s">
        <v>2773</v>
      </c>
      <c r="C1496" s="10" t="s">
        <v>19</v>
      </c>
      <c r="D1496" s="10" t="s">
        <v>20</v>
      </c>
      <c r="E1496" s="10" t="s">
        <v>21</v>
      </c>
      <c r="F1496" s="14" t="s">
        <v>2774</v>
      </c>
      <c r="G1496" s="10">
        <v>50</v>
      </c>
      <c r="H1496" s="10"/>
      <c r="I1496" s="10"/>
      <c r="J1496" s="15"/>
      <c r="K1496" s="10">
        <v>50</v>
      </c>
      <c r="L1496" s="10" t="s">
        <v>342</v>
      </c>
      <c r="M1496" s="10"/>
    </row>
    <row r="1497" ht="27" customHeight="1" spans="1:13">
      <c r="A1497" s="10">
        <v>1436</v>
      </c>
      <c r="B1497" s="14" t="s">
        <v>2775</v>
      </c>
      <c r="C1497" s="10" t="s">
        <v>19</v>
      </c>
      <c r="D1497" s="10" t="s">
        <v>20</v>
      </c>
      <c r="E1497" s="10" t="s">
        <v>21</v>
      </c>
      <c r="F1497" s="14" t="s">
        <v>2776</v>
      </c>
      <c r="G1497" s="10">
        <v>50</v>
      </c>
      <c r="H1497" s="10"/>
      <c r="I1497" s="10"/>
      <c r="J1497" s="15"/>
      <c r="K1497" s="10">
        <v>50</v>
      </c>
      <c r="L1497" s="10" t="s">
        <v>342</v>
      </c>
      <c r="M1497" s="10"/>
    </row>
    <row r="1498" ht="27" customHeight="1" spans="1:13">
      <c r="A1498" s="10">
        <v>1437</v>
      </c>
      <c r="B1498" s="14" t="s">
        <v>2777</v>
      </c>
      <c r="C1498" s="10" t="s">
        <v>19</v>
      </c>
      <c r="D1498" s="10" t="s">
        <v>20</v>
      </c>
      <c r="E1498" s="10" t="s">
        <v>21</v>
      </c>
      <c r="F1498" s="14" t="s">
        <v>2778</v>
      </c>
      <c r="G1498" s="10">
        <v>40</v>
      </c>
      <c r="H1498" s="10"/>
      <c r="I1498" s="10"/>
      <c r="J1498" s="15"/>
      <c r="K1498" s="10">
        <v>40</v>
      </c>
      <c r="L1498" s="10" t="s">
        <v>342</v>
      </c>
      <c r="M1498" s="10"/>
    </row>
    <row r="1499" ht="27" customHeight="1" spans="1:13">
      <c r="A1499" s="10">
        <v>1438</v>
      </c>
      <c r="B1499" s="14" t="s">
        <v>2779</v>
      </c>
      <c r="C1499" s="10" t="s">
        <v>19</v>
      </c>
      <c r="D1499" s="10" t="s">
        <v>20</v>
      </c>
      <c r="E1499" s="10" t="s">
        <v>21</v>
      </c>
      <c r="F1499" s="14" t="s">
        <v>2780</v>
      </c>
      <c r="G1499" s="10">
        <v>300</v>
      </c>
      <c r="H1499" s="10"/>
      <c r="I1499" s="10"/>
      <c r="J1499" s="15"/>
      <c r="K1499" s="10">
        <v>300</v>
      </c>
      <c r="L1499" s="10" t="s">
        <v>342</v>
      </c>
      <c r="M1499" s="10"/>
    </row>
    <row r="1500" ht="27" customHeight="1" spans="1:13">
      <c r="A1500" s="10">
        <v>1439</v>
      </c>
      <c r="B1500" s="14" t="s">
        <v>2781</v>
      </c>
      <c r="C1500" s="10" t="s">
        <v>19</v>
      </c>
      <c r="D1500" s="10" t="s">
        <v>20</v>
      </c>
      <c r="E1500" s="10" t="s">
        <v>21</v>
      </c>
      <c r="F1500" s="14" t="s">
        <v>2782</v>
      </c>
      <c r="G1500" s="10">
        <v>300</v>
      </c>
      <c r="H1500" s="10"/>
      <c r="I1500" s="10"/>
      <c r="J1500" s="15"/>
      <c r="K1500" s="10">
        <v>300</v>
      </c>
      <c r="L1500" s="10" t="s">
        <v>342</v>
      </c>
      <c r="M1500" s="10"/>
    </row>
    <row r="1501" ht="27" customHeight="1" spans="1:13">
      <c r="A1501" s="10">
        <v>1440</v>
      </c>
      <c r="B1501" s="14" t="s">
        <v>2783</v>
      </c>
      <c r="C1501" s="10" t="s">
        <v>19</v>
      </c>
      <c r="D1501" s="10" t="s">
        <v>20</v>
      </c>
      <c r="E1501" s="10" t="s">
        <v>21</v>
      </c>
      <c r="F1501" s="14" t="s">
        <v>2784</v>
      </c>
      <c r="G1501" s="10">
        <v>40</v>
      </c>
      <c r="H1501" s="10"/>
      <c r="I1501" s="10"/>
      <c r="J1501" s="15"/>
      <c r="K1501" s="10">
        <v>40</v>
      </c>
      <c r="L1501" s="10" t="s">
        <v>342</v>
      </c>
      <c r="M1501" s="10"/>
    </row>
    <row r="1502" ht="27" customHeight="1" spans="1:13">
      <c r="A1502" s="10">
        <v>1441</v>
      </c>
      <c r="B1502" s="14" t="s">
        <v>2785</v>
      </c>
      <c r="C1502" s="10" t="s">
        <v>19</v>
      </c>
      <c r="D1502" s="10" t="s">
        <v>20</v>
      </c>
      <c r="E1502" s="10" t="s">
        <v>21</v>
      </c>
      <c r="F1502" s="14" t="s">
        <v>2784</v>
      </c>
      <c r="G1502" s="10">
        <v>38</v>
      </c>
      <c r="H1502" s="10"/>
      <c r="I1502" s="10"/>
      <c r="J1502" s="15"/>
      <c r="K1502" s="10">
        <v>38</v>
      </c>
      <c r="L1502" s="10" t="s">
        <v>342</v>
      </c>
      <c r="M1502" s="10"/>
    </row>
    <row r="1503" ht="27" customHeight="1" spans="1:13">
      <c r="A1503" s="10">
        <v>1442</v>
      </c>
      <c r="B1503" s="14" t="s">
        <v>2786</v>
      </c>
      <c r="C1503" s="10" t="s">
        <v>19</v>
      </c>
      <c r="D1503" s="10" t="s">
        <v>20</v>
      </c>
      <c r="E1503" s="10" t="s">
        <v>21</v>
      </c>
      <c r="F1503" s="14" t="s">
        <v>2784</v>
      </c>
      <c r="G1503" s="10">
        <v>36</v>
      </c>
      <c r="H1503" s="10"/>
      <c r="I1503" s="10"/>
      <c r="J1503" s="15"/>
      <c r="K1503" s="10">
        <v>36</v>
      </c>
      <c r="L1503" s="10" t="s">
        <v>342</v>
      </c>
      <c r="M1503" s="10"/>
    </row>
    <row r="1504" ht="26" customHeight="1" spans="1:13">
      <c r="A1504" s="10">
        <v>1443</v>
      </c>
      <c r="B1504" s="14" t="s">
        <v>2787</v>
      </c>
      <c r="C1504" s="10" t="s">
        <v>19</v>
      </c>
      <c r="D1504" s="10" t="s">
        <v>20</v>
      </c>
      <c r="E1504" s="10" t="s">
        <v>21</v>
      </c>
      <c r="F1504" s="14" t="s">
        <v>2788</v>
      </c>
      <c r="G1504" s="10">
        <v>50</v>
      </c>
      <c r="H1504" s="10"/>
      <c r="I1504" s="10"/>
      <c r="J1504" s="15"/>
      <c r="K1504" s="10">
        <v>50</v>
      </c>
      <c r="L1504" s="10" t="s">
        <v>342</v>
      </c>
      <c r="M1504" s="10"/>
    </row>
    <row r="1505" ht="37" customHeight="1" spans="1:13">
      <c r="A1505" s="10">
        <v>1444</v>
      </c>
      <c r="B1505" s="14" t="s">
        <v>2789</v>
      </c>
      <c r="C1505" s="10" t="s">
        <v>19</v>
      </c>
      <c r="D1505" s="10" t="s">
        <v>20</v>
      </c>
      <c r="E1505" s="10" t="s">
        <v>21</v>
      </c>
      <c r="F1505" s="14" t="s">
        <v>2790</v>
      </c>
      <c r="G1505" s="10">
        <v>50</v>
      </c>
      <c r="H1505" s="10"/>
      <c r="I1505" s="10"/>
      <c r="J1505" s="15"/>
      <c r="K1505" s="10">
        <v>50</v>
      </c>
      <c r="L1505" s="10" t="s">
        <v>342</v>
      </c>
      <c r="M1505" s="10"/>
    </row>
    <row r="1506" ht="25" customHeight="1" spans="1:13">
      <c r="A1506" s="10">
        <v>1445</v>
      </c>
      <c r="B1506" s="14" t="s">
        <v>2791</v>
      </c>
      <c r="C1506" s="10" t="s">
        <v>19</v>
      </c>
      <c r="D1506" s="10" t="s">
        <v>20</v>
      </c>
      <c r="E1506" s="10" t="s">
        <v>21</v>
      </c>
      <c r="F1506" s="14" t="s">
        <v>2792</v>
      </c>
      <c r="G1506" s="10">
        <v>13</v>
      </c>
      <c r="H1506" s="10"/>
      <c r="I1506" s="10"/>
      <c r="J1506" s="15"/>
      <c r="K1506" s="10">
        <v>13</v>
      </c>
      <c r="L1506" s="10" t="s">
        <v>342</v>
      </c>
      <c r="M1506" s="10"/>
    </row>
    <row r="1507" ht="27" customHeight="1" spans="1:13">
      <c r="A1507" s="10">
        <v>1446</v>
      </c>
      <c r="B1507" s="14" t="s">
        <v>2793</v>
      </c>
      <c r="C1507" s="10" t="s">
        <v>19</v>
      </c>
      <c r="D1507" s="10" t="s">
        <v>20</v>
      </c>
      <c r="E1507" s="10" t="s">
        <v>21</v>
      </c>
      <c r="F1507" s="14" t="s">
        <v>2794</v>
      </c>
      <c r="G1507" s="10">
        <v>200</v>
      </c>
      <c r="H1507" s="10"/>
      <c r="I1507" s="10"/>
      <c r="J1507" s="15"/>
      <c r="K1507" s="10">
        <v>200</v>
      </c>
      <c r="L1507" s="10" t="s">
        <v>342</v>
      </c>
      <c r="M1507" s="10"/>
    </row>
    <row r="1508" ht="35" customHeight="1" spans="1:13">
      <c r="A1508" s="10">
        <v>1447</v>
      </c>
      <c r="B1508" s="14" t="s">
        <v>2795</v>
      </c>
      <c r="C1508" s="10" t="s">
        <v>19</v>
      </c>
      <c r="D1508" s="10" t="s">
        <v>20</v>
      </c>
      <c r="E1508" s="10" t="s">
        <v>21</v>
      </c>
      <c r="F1508" s="14" t="s">
        <v>2796</v>
      </c>
      <c r="G1508" s="10">
        <v>9</v>
      </c>
      <c r="H1508" s="10"/>
      <c r="I1508" s="10"/>
      <c r="J1508" s="15"/>
      <c r="K1508" s="10">
        <v>9</v>
      </c>
      <c r="L1508" s="10" t="s">
        <v>342</v>
      </c>
      <c r="M1508" s="10"/>
    </row>
    <row r="1509" ht="27" customHeight="1" spans="1:13">
      <c r="A1509" s="10">
        <v>1448</v>
      </c>
      <c r="B1509" s="14" t="s">
        <v>2797</v>
      </c>
      <c r="C1509" s="10" t="s">
        <v>19</v>
      </c>
      <c r="D1509" s="10" t="s">
        <v>20</v>
      </c>
      <c r="E1509" s="10" t="s">
        <v>21</v>
      </c>
      <c r="F1509" s="14" t="s">
        <v>2798</v>
      </c>
      <c r="G1509" s="10">
        <v>12</v>
      </c>
      <c r="H1509" s="10"/>
      <c r="I1509" s="10"/>
      <c r="J1509" s="15"/>
      <c r="K1509" s="10">
        <v>12</v>
      </c>
      <c r="L1509" s="10" t="s">
        <v>342</v>
      </c>
      <c r="M1509" s="10"/>
    </row>
    <row r="1510" ht="20" customHeight="1" spans="1:13">
      <c r="A1510" s="10">
        <v>1449</v>
      </c>
      <c r="B1510" s="14" t="s">
        <v>2799</v>
      </c>
      <c r="C1510" s="10" t="s">
        <v>19</v>
      </c>
      <c r="D1510" s="10" t="s">
        <v>20</v>
      </c>
      <c r="E1510" s="10" t="s">
        <v>21</v>
      </c>
      <c r="F1510" s="14" t="s">
        <v>2800</v>
      </c>
      <c r="G1510" s="10">
        <v>300</v>
      </c>
      <c r="H1510" s="10"/>
      <c r="I1510" s="10"/>
      <c r="J1510" s="15"/>
      <c r="K1510" s="10">
        <v>300</v>
      </c>
      <c r="L1510" s="10" t="s">
        <v>342</v>
      </c>
      <c r="M1510" s="10"/>
    </row>
    <row r="1511" ht="20" customHeight="1" spans="1:13">
      <c r="A1511" s="10">
        <v>1450</v>
      </c>
      <c r="B1511" s="14" t="s">
        <v>2801</v>
      </c>
      <c r="C1511" s="10" t="s">
        <v>19</v>
      </c>
      <c r="D1511" s="10" t="s">
        <v>20</v>
      </c>
      <c r="E1511" s="10" t="s">
        <v>21</v>
      </c>
      <c r="F1511" s="14" t="s">
        <v>2802</v>
      </c>
      <c r="G1511" s="10">
        <v>600</v>
      </c>
      <c r="H1511" s="10"/>
      <c r="I1511" s="10"/>
      <c r="J1511" s="15"/>
      <c r="K1511" s="10">
        <v>600</v>
      </c>
      <c r="L1511" s="10" t="s">
        <v>342</v>
      </c>
      <c r="M1511" s="10"/>
    </row>
    <row r="1512" ht="27" customHeight="1" spans="1:13">
      <c r="A1512" s="10">
        <v>1451</v>
      </c>
      <c r="B1512" s="14" t="s">
        <v>2803</v>
      </c>
      <c r="C1512" s="10" t="s">
        <v>19</v>
      </c>
      <c r="D1512" s="10" t="s">
        <v>20</v>
      </c>
      <c r="E1512" s="10" t="s">
        <v>21</v>
      </c>
      <c r="F1512" s="14" t="s">
        <v>2804</v>
      </c>
      <c r="G1512" s="10">
        <v>500</v>
      </c>
      <c r="H1512" s="10"/>
      <c r="I1512" s="10"/>
      <c r="J1512" s="15"/>
      <c r="K1512" s="10">
        <v>500</v>
      </c>
      <c r="L1512" s="10" t="s">
        <v>342</v>
      </c>
      <c r="M1512" s="10"/>
    </row>
    <row r="1513" ht="20" customHeight="1" spans="1:13">
      <c r="A1513" s="10">
        <v>1452</v>
      </c>
      <c r="B1513" s="14" t="s">
        <v>2805</v>
      </c>
      <c r="C1513" s="10" t="s">
        <v>19</v>
      </c>
      <c r="D1513" s="10" t="s">
        <v>20</v>
      </c>
      <c r="E1513" s="10" t="s">
        <v>21</v>
      </c>
      <c r="F1513" s="14" t="s">
        <v>2806</v>
      </c>
      <c r="G1513" s="10">
        <v>100</v>
      </c>
      <c r="H1513" s="10"/>
      <c r="I1513" s="10"/>
      <c r="J1513" s="15"/>
      <c r="K1513" s="10">
        <v>100</v>
      </c>
      <c r="L1513" s="10" t="s">
        <v>342</v>
      </c>
      <c r="M1513" s="10"/>
    </row>
    <row r="1514" ht="20" customHeight="1" spans="1:13">
      <c r="A1514" s="10">
        <v>1453</v>
      </c>
      <c r="B1514" s="14" t="s">
        <v>2807</v>
      </c>
      <c r="C1514" s="10" t="s">
        <v>19</v>
      </c>
      <c r="D1514" s="10" t="s">
        <v>20</v>
      </c>
      <c r="E1514" s="10" t="s">
        <v>21</v>
      </c>
      <c r="F1514" s="14" t="s">
        <v>2808</v>
      </c>
      <c r="G1514" s="10">
        <v>540</v>
      </c>
      <c r="H1514" s="10"/>
      <c r="I1514" s="10"/>
      <c r="J1514" s="15"/>
      <c r="K1514" s="10">
        <v>540</v>
      </c>
      <c r="L1514" s="10" t="s">
        <v>342</v>
      </c>
      <c r="M1514" s="10"/>
    </row>
    <row r="1515" ht="20" customHeight="1" spans="1:13">
      <c r="A1515" s="10">
        <v>1454</v>
      </c>
      <c r="B1515" s="14" t="s">
        <v>2809</v>
      </c>
      <c r="C1515" s="10" t="s">
        <v>19</v>
      </c>
      <c r="D1515" s="10" t="s">
        <v>20</v>
      </c>
      <c r="E1515" s="10" t="s">
        <v>21</v>
      </c>
      <c r="F1515" s="14" t="s">
        <v>2810</v>
      </c>
      <c r="G1515" s="10">
        <v>100</v>
      </c>
      <c r="H1515" s="10"/>
      <c r="I1515" s="10"/>
      <c r="J1515" s="15"/>
      <c r="K1515" s="10">
        <v>100</v>
      </c>
      <c r="L1515" s="10" t="s">
        <v>342</v>
      </c>
      <c r="M1515" s="10"/>
    </row>
    <row r="1516" ht="20" customHeight="1" spans="1:13">
      <c r="A1516" s="10">
        <v>1455</v>
      </c>
      <c r="B1516" s="14" t="s">
        <v>2811</v>
      </c>
      <c r="C1516" s="10" t="s">
        <v>19</v>
      </c>
      <c r="D1516" s="10" t="s">
        <v>20</v>
      </c>
      <c r="E1516" s="10" t="s">
        <v>21</v>
      </c>
      <c r="F1516" s="14" t="s">
        <v>2812</v>
      </c>
      <c r="G1516" s="10">
        <v>100</v>
      </c>
      <c r="H1516" s="10"/>
      <c r="I1516" s="10"/>
      <c r="J1516" s="15"/>
      <c r="K1516" s="10">
        <v>100</v>
      </c>
      <c r="L1516" s="10" t="s">
        <v>342</v>
      </c>
      <c r="M1516" s="10"/>
    </row>
    <row r="1517" ht="27" customHeight="1" spans="1:13">
      <c r="A1517" s="10">
        <v>1456</v>
      </c>
      <c r="B1517" s="14" t="s">
        <v>2813</v>
      </c>
      <c r="C1517" s="10" t="s">
        <v>19</v>
      </c>
      <c r="D1517" s="10" t="s">
        <v>20</v>
      </c>
      <c r="E1517" s="10" t="s">
        <v>21</v>
      </c>
      <c r="F1517" s="14" t="s">
        <v>2814</v>
      </c>
      <c r="G1517" s="10">
        <v>40</v>
      </c>
      <c r="H1517" s="10"/>
      <c r="I1517" s="10"/>
      <c r="J1517" s="15"/>
      <c r="K1517" s="10">
        <v>40</v>
      </c>
      <c r="L1517" s="10" t="s">
        <v>342</v>
      </c>
      <c r="M1517" s="10"/>
    </row>
    <row r="1518" ht="20" customHeight="1" spans="1:13">
      <c r="A1518" s="10">
        <v>1457</v>
      </c>
      <c r="B1518" s="14" t="s">
        <v>2815</v>
      </c>
      <c r="C1518" s="10" t="s">
        <v>19</v>
      </c>
      <c r="D1518" s="10" t="s">
        <v>20</v>
      </c>
      <c r="E1518" s="10" t="s">
        <v>21</v>
      </c>
      <c r="F1518" s="14" t="s">
        <v>2816</v>
      </c>
      <c r="G1518" s="10">
        <v>120</v>
      </c>
      <c r="H1518" s="10"/>
      <c r="I1518" s="10"/>
      <c r="J1518" s="15"/>
      <c r="K1518" s="10">
        <v>120</v>
      </c>
      <c r="L1518" s="10" t="s">
        <v>342</v>
      </c>
      <c r="M1518" s="10"/>
    </row>
    <row r="1519" ht="20" customHeight="1" spans="1:13">
      <c r="A1519" s="10">
        <v>1458</v>
      </c>
      <c r="B1519" s="14" t="s">
        <v>2817</v>
      </c>
      <c r="C1519" s="10" t="s">
        <v>19</v>
      </c>
      <c r="D1519" s="10" t="s">
        <v>20</v>
      </c>
      <c r="E1519" s="10" t="s">
        <v>21</v>
      </c>
      <c r="F1519" s="14" t="s">
        <v>2818</v>
      </c>
      <c r="G1519" s="10">
        <v>200</v>
      </c>
      <c r="H1519" s="10"/>
      <c r="I1519" s="10"/>
      <c r="J1519" s="15"/>
      <c r="K1519" s="10">
        <v>200</v>
      </c>
      <c r="L1519" s="10" t="s">
        <v>342</v>
      </c>
      <c r="M1519" s="10"/>
    </row>
    <row r="1520" ht="20" customHeight="1" spans="1:13">
      <c r="A1520" s="10">
        <v>1459</v>
      </c>
      <c r="B1520" s="14" t="s">
        <v>2819</v>
      </c>
      <c r="C1520" s="10" t="s">
        <v>19</v>
      </c>
      <c r="D1520" s="10" t="s">
        <v>20</v>
      </c>
      <c r="E1520" s="10" t="s">
        <v>21</v>
      </c>
      <c r="F1520" s="14" t="s">
        <v>2820</v>
      </c>
      <c r="G1520" s="10">
        <v>25</v>
      </c>
      <c r="H1520" s="10"/>
      <c r="I1520" s="10"/>
      <c r="J1520" s="15"/>
      <c r="K1520" s="10">
        <v>25</v>
      </c>
      <c r="L1520" s="10" t="s">
        <v>342</v>
      </c>
      <c r="M1520" s="10"/>
    </row>
    <row r="1521" ht="27" customHeight="1" spans="1:13">
      <c r="A1521" s="10">
        <v>1460</v>
      </c>
      <c r="B1521" s="14" t="s">
        <v>2821</v>
      </c>
      <c r="C1521" s="10" t="s">
        <v>19</v>
      </c>
      <c r="D1521" s="10" t="s">
        <v>20</v>
      </c>
      <c r="E1521" s="10" t="s">
        <v>21</v>
      </c>
      <c r="F1521" s="14" t="s">
        <v>2822</v>
      </c>
      <c r="G1521" s="10">
        <v>330</v>
      </c>
      <c r="H1521" s="10"/>
      <c r="I1521" s="10"/>
      <c r="J1521" s="15"/>
      <c r="K1521" s="10">
        <v>330</v>
      </c>
      <c r="L1521" s="10" t="s">
        <v>342</v>
      </c>
      <c r="M1521" s="10"/>
    </row>
    <row r="1522" ht="20" customHeight="1" spans="1:13">
      <c r="A1522" s="10">
        <v>1461</v>
      </c>
      <c r="B1522" s="14" t="s">
        <v>2823</v>
      </c>
      <c r="C1522" s="10" t="s">
        <v>19</v>
      </c>
      <c r="D1522" s="10" t="s">
        <v>20</v>
      </c>
      <c r="E1522" s="10" t="s">
        <v>21</v>
      </c>
      <c r="F1522" s="14" t="s">
        <v>2824</v>
      </c>
      <c r="G1522" s="10">
        <v>130</v>
      </c>
      <c r="H1522" s="10"/>
      <c r="I1522" s="10"/>
      <c r="J1522" s="15"/>
      <c r="K1522" s="10">
        <v>130</v>
      </c>
      <c r="L1522" s="10" t="s">
        <v>342</v>
      </c>
      <c r="M1522" s="10"/>
    </row>
    <row r="1523" ht="27" customHeight="1" spans="1:13">
      <c r="A1523" s="10">
        <v>1462</v>
      </c>
      <c r="B1523" s="14" t="s">
        <v>2825</v>
      </c>
      <c r="C1523" s="10" t="s">
        <v>19</v>
      </c>
      <c r="D1523" s="10" t="s">
        <v>20</v>
      </c>
      <c r="E1523" s="10" t="s">
        <v>21</v>
      </c>
      <c r="F1523" s="14" t="s">
        <v>2826</v>
      </c>
      <c r="G1523" s="10">
        <v>4800</v>
      </c>
      <c r="H1523" s="10"/>
      <c r="I1523" s="10"/>
      <c r="J1523" s="15"/>
      <c r="K1523" s="10">
        <v>4800</v>
      </c>
      <c r="L1523" s="10" t="s">
        <v>342</v>
      </c>
      <c r="M1523" s="10"/>
    </row>
    <row r="1524" ht="27" customHeight="1" spans="1:13">
      <c r="A1524" s="10">
        <v>1463</v>
      </c>
      <c r="B1524" s="14" t="s">
        <v>2827</v>
      </c>
      <c r="C1524" s="10" t="s">
        <v>19</v>
      </c>
      <c r="D1524" s="10" t="s">
        <v>20</v>
      </c>
      <c r="E1524" s="10" t="s">
        <v>21</v>
      </c>
      <c r="F1524" s="14" t="s">
        <v>2828</v>
      </c>
      <c r="G1524" s="10">
        <v>680</v>
      </c>
      <c r="H1524" s="10"/>
      <c r="I1524" s="10"/>
      <c r="J1524" s="15"/>
      <c r="K1524" s="10">
        <v>680</v>
      </c>
      <c r="L1524" s="10" t="s">
        <v>342</v>
      </c>
      <c r="M1524" s="10"/>
    </row>
    <row r="1525" ht="27" customHeight="1" spans="1:13">
      <c r="A1525" s="10">
        <v>1464</v>
      </c>
      <c r="B1525" s="14" t="s">
        <v>2829</v>
      </c>
      <c r="C1525" s="10" t="s">
        <v>19</v>
      </c>
      <c r="D1525" s="10" t="s">
        <v>20</v>
      </c>
      <c r="E1525" s="10" t="s">
        <v>21</v>
      </c>
      <c r="F1525" s="14" t="s">
        <v>2830</v>
      </c>
      <c r="G1525" s="10">
        <v>1200</v>
      </c>
      <c r="H1525" s="10"/>
      <c r="I1525" s="10"/>
      <c r="J1525" s="15"/>
      <c r="K1525" s="10">
        <v>1200</v>
      </c>
      <c r="L1525" s="10" t="s">
        <v>342</v>
      </c>
      <c r="M1525" s="10"/>
    </row>
    <row r="1526" ht="31" customHeight="1" spans="1:13">
      <c r="A1526" s="10">
        <v>1465</v>
      </c>
      <c r="B1526" s="14" t="s">
        <v>2831</v>
      </c>
      <c r="C1526" s="10" t="s">
        <v>19</v>
      </c>
      <c r="D1526" s="10" t="s">
        <v>20</v>
      </c>
      <c r="E1526" s="10" t="s">
        <v>21</v>
      </c>
      <c r="F1526" s="14" t="s">
        <v>2832</v>
      </c>
      <c r="G1526" s="10">
        <v>550</v>
      </c>
      <c r="H1526" s="10"/>
      <c r="I1526" s="10"/>
      <c r="J1526" s="15"/>
      <c r="K1526" s="10">
        <v>550</v>
      </c>
      <c r="L1526" s="10" t="s">
        <v>342</v>
      </c>
      <c r="M1526" s="10"/>
    </row>
    <row r="1527" ht="26" customHeight="1" spans="1:13">
      <c r="A1527" s="10">
        <v>1466</v>
      </c>
      <c r="B1527" s="14" t="s">
        <v>2833</v>
      </c>
      <c r="C1527" s="10" t="s">
        <v>19</v>
      </c>
      <c r="D1527" s="10" t="s">
        <v>20</v>
      </c>
      <c r="E1527" s="10" t="s">
        <v>21</v>
      </c>
      <c r="F1527" s="14" t="s">
        <v>2834</v>
      </c>
      <c r="G1527" s="10">
        <v>250</v>
      </c>
      <c r="H1527" s="10"/>
      <c r="I1527" s="10"/>
      <c r="J1527" s="15"/>
      <c r="K1527" s="10">
        <v>250</v>
      </c>
      <c r="L1527" s="10" t="s">
        <v>342</v>
      </c>
      <c r="M1527" s="10"/>
    </row>
    <row r="1528" ht="27" customHeight="1" spans="1:13">
      <c r="A1528" s="10">
        <v>1467</v>
      </c>
      <c r="B1528" s="14" t="s">
        <v>2835</v>
      </c>
      <c r="C1528" s="10" t="s">
        <v>19</v>
      </c>
      <c r="D1528" s="10" t="s">
        <v>20</v>
      </c>
      <c r="E1528" s="10" t="s">
        <v>21</v>
      </c>
      <c r="F1528" s="14" t="s">
        <v>2836</v>
      </c>
      <c r="G1528" s="10">
        <v>1260</v>
      </c>
      <c r="H1528" s="10"/>
      <c r="I1528" s="10"/>
      <c r="J1528" s="15"/>
      <c r="K1528" s="10">
        <v>1260</v>
      </c>
      <c r="L1528" s="10" t="s">
        <v>342</v>
      </c>
      <c r="M1528" s="10"/>
    </row>
    <row r="1529" ht="27" customHeight="1" spans="1:13">
      <c r="A1529" s="10">
        <v>1468</v>
      </c>
      <c r="B1529" s="14" t="s">
        <v>2837</v>
      </c>
      <c r="C1529" s="10" t="s">
        <v>19</v>
      </c>
      <c r="D1529" s="10" t="s">
        <v>20</v>
      </c>
      <c r="E1529" s="10" t="s">
        <v>21</v>
      </c>
      <c r="F1529" s="14" t="s">
        <v>2836</v>
      </c>
      <c r="G1529" s="10">
        <v>1270</v>
      </c>
      <c r="H1529" s="10"/>
      <c r="I1529" s="10"/>
      <c r="J1529" s="15"/>
      <c r="K1529" s="10">
        <v>1270</v>
      </c>
      <c r="L1529" s="10" t="s">
        <v>342</v>
      </c>
      <c r="M1529" s="10"/>
    </row>
    <row r="1530" ht="27" customHeight="1" spans="1:13">
      <c r="A1530" s="10">
        <v>1469</v>
      </c>
      <c r="B1530" s="14" t="s">
        <v>2838</v>
      </c>
      <c r="C1530" s="10" t="s">
        <v>19</v>
      </c>
      <c r="D1530" s="10" t="s">
        <v>20</v>
      </c>
      <c r="E1530" s="10" t="s">
        <v>21</v>
      </c>
      <c r="F1530" s="14" t="s">
        <v>2836</v>
      </c>
      <c r="G1530" s="10">
        <v>2220</v>
      </c>
      <c r="H1530" s="10"/>
      <c r="I1530" s="10"/>
      <c r="J1530" s="15"/>
      <c r="K1530" s="10">
        <v>2220</v>
      </c>
      <c r="L1530" s="10" t="s">
        <v>342</v>
      </c>
      <c r="M1530" s="10"/>
    </row>
    <row r="1531" ht="27" customHeight="1" spans="1:13">
      <c r="A1531" s="10">
        <v>1470</v>
      </c>
      <c r="B1531" s="14" t="s">
        <v>2839</v>
      </c>
      <c r="C1531" s="10" t="s">
        <v>19</v>
      </c>
      <c r="D1531" s="10" t="s">
        <v>20</v>
      </c>
      <c r="E1531" s="10" t="s">
        <v>21</v>
      </c>
      <c r="F1531" s="14" t="s">
        <v>2840</v>
      </c>
      <c r="G1531" s="10">
        <v>180</v>
      </c>
      <c r="H1531" s="10"/>
      <c r="I1531" s="10"/>
      <c r="J1531" s="15"/>
      <c r="K1531" s="10">
        <v>180</v>
      </c>
      <c r="L1531" s="10" t="s">
        <v>342</v>
      </c>
      <c r="M1531" s="10"/>
    </row>
    <row r="1532" ht="27" customHeight="1" spans="1:13">
      <c r="A1532" s="10">
        <v>1471</v>
      </c>
      <c r="B1532" s="14" t="s">
        <v>2841</v>
      </c>
      <c r="C1532" s="10" t="s">
        <v>19</v>
      </c>
      <c r="D1532" s="10" t="s">
        <v>20</v>
      </c>
      <c r="E1532" s="10" t="s">
        <v>21</v>
      </c>
      <c r="F1532" s="14" t="s">
        <v>2842</v>
      </c>
      <c r="G1532" s="10">
        <v>130</v>
      </c>
      <c r="H1532" s="10"/>
      <c r="I1532" s="10"/>
      <c r="J1532" s="15"/>
      <c r="K1532" s="10">
        <v>130</v>
      </c>
      <c r="L1532" s="10" t="s">
        <v>342</v>
      </c>
      <c r="M1532" s="10"/>
    </row>
    <row r="1533" ht="27" customHeight="1" spans="1:13">
      <c r="A1533" s="10">
        <v>1472</v>
      </c>
      <c r="B1533" s="14" t="s">
        <v>2843</v>
      </c>
      <c r="C1533" s="10" t="s">
        <v>19</v>
      </c>
      <c r="D1533" s="10" t="s">
        <v>20</v>
      </c>
      <c r="E1533" s="10" t="s">
        <v>21</v>
      </c>
      <c r="F1533" s="14" t="s">
        <v>2844</v>
      </c>
      <c r="G1533" s="10">
        <v>180</v>
      </c>
      <c r="H1533" s="10"/>
      <c r="I1533" s="10"/>
      <c r="J1533" s="15"/>
      <c r="K1533" s="10">
        <v>180</v>
      </c>
      <c r="L1533" s="10" t="s">
        <v>342</v>
      </c>
      <c r="M1533" s="10"/>
    </row>
    <row r="1534" ht="27" customHeight="1" spans="1:13">
      <c r="A1534" s="10">
        <v>1473</v>
      </c>
      <c r="B1534" s="14" t="s">
        <v>2845</v>
      </c>
      <c r="C1534" s="10" t="s">
        <v>19</v>
      </c>
      <c r="D1534" s="10" t="s">
        <v>20</v>
      </c>
      <c r="E1534" s="10" t="s">
        <v>21</v>
      </c>
      <c r="F1534" s="14" t="s">
        <v>2846</v>
      </c>
      <c r="G1534" s="10">
        <v>86</v>
      </c>
      <c r="H1534" s="10"/>
      <c r="I1534" s="10"/>
      <c r="J1534" s="15"/>
      <c r="K1534" s="10">
        <v>86</v>
      </c>
      <c r="L1534" s="10" t="s">
        <v>342</v>
      </c>
      <c r="M1534" s="10"/>
    </row>
    <row r="1535" ht="27" customHeight="1" spans="1:13">
      <c r="A1535" s="10">
        <v>1474</v>
      </c>
      <c r="B1535" s="14" t="s">
        <v>2847</v>
      </c>
      <c r="C1535" s="10" t="s">
        <v>19</v>
      </c>
      <c r="D1535" s="10" t="s">
        <v>20</v>
      </c>
      <c r="E1535" s="10" t="s">
        <v>21</v>
      </c>
      <c r="F1535" s="14" t="s">
        <v>2844</v>
      </c>
      <c r="G1535" s="10">
        <v>200</v>
      </c>
      <c r="H1535" s="10"/>
      <c r="I1535" s="10"/>
      <c r="J1535" s="15"/>
      <c r="K1535" s="10">
        <v>200</v>
      </c>
      <c r="L1535" s="10" t="s">
        <v>342</v>
      </c>
      <c r="M1535" s="10"/>
    </row>
    <row r="1536" ht="27" customHeight="1" spans="1:13">
      <c r="A1536" s="10">
        <v>1475</v>
      </c>
      <c r="B1536" s="14" t="s">
        <v>2848</v>
      </c>
      <c r="C1536" s="10" t="s">
        <v>19</v>
      </c>
      <c r="D1536" s="10" t="s">
        <v>20</v>
      </c>
      <c r="E1536" s="10" t="s">
        <v>21</v>
      </c>
      <c r="F1536" s="14" t="s">
        <v>2849</v>
      </c>
      <c r="G1536" s="10">
        <v>380</v>
      </c>
      <c r="H1536" s="10"/>
      <c r="I1536" s="10"/>
      <c r="J1536" s="15"/>
      <c r="K1536" s="10">
        <v>380</v>
      </c>
      <c r="L1536" s="10" t="s">
        <v>342</v>
      </c>
      <c r="M1536" s="10"/>
    </row>
    <row r="1537" ht="27" customHeight="1" spans="1:13">
      <c r="A1537" s="10">
        <v>1476</v>
      </c>
      <c r="B1537" s="14" t="s">
        <v>2850</v>
      </c>
      <c r="C1537" s="10" t="s">
        <v>19</v>
      </c>
      <c r="D1537" s="10" t="s">
        <v>20</v>
      </c>
      <c r="E1537" s="10" t="s">
        <v>21</v>
      </c>
      <c r="F1537" s="14" t="s">
        <v>2849</v>
      </c>
      <c r="G1537" s="10">
        <v>380</v>
      </c>
      <c r="H1537" s="10"/>
      <c r="I1537" s="10"/>
      <c r="J1537" s="15"/>
      <c r="K1537" s="10">
        <v>380</v>
      </c>
      <c r="L1537" s="10" t="s">
        <v>342</v>
      </c>
      <c r="M1537" s="10"/>
    </row>
    <row r="1538" ht="37" customHeight="1" spans="1:13">
      <c r="A1538" s="10">
        <v>1477</v>
      </c>
      <c r="B1538" s="14" t="s">
        <v>2851</v>
      </c>
      <c r="C1538" s="10" t="s">
        <v>19</v>
      </c>
      <c r="D1538" s="10" t="s">
        <v>20</v>
      </c>
      <c r="E1538" s="10" t="s">
        <v>21</v>
      </c>
      <c r="F1538" s="14" t="s">
        <v>2852</v>
      </c>
      <c r="G1538" s="10">
        <v>80</v>
      </c>
      <c r="H1538" s="10"/>
      <c r="I1538" s="10"/>
      <c r="J1538" s="15"/>
      <c r="K1538" s="10">
        <v>80</v>
      </c>
      <c r="L1538" s="10" t="s">
        <v>342</v>
      </c>
      <c r="M1538" s="10"/>
    </row>
    <row r="1539" ht="37" customHeight="1" spans="1:13">
      <c r="A1539" s="10">
        <v>1478</v>
      </c>
      <c r="B1539" s="14" t="s">
        <v>2853</v>
      </c>
      <c r="C1539" s="10" t="s">
        <v>19</v>
      </c>
      <c r="D1539" s="10" t="s">
        <v>20</v>
      </c>
      <c r="E1539" s="10" t="s">
        <v>21</v>
      </c>
      <c r="F1539" s="14" t="s">
        <v>2854</v>
      </c>
      <c r="G1539" s="10">
        <v>200</v>
      </c>
      <c r="H1539" s="10"/>
      <c r="I1539" s="10"/>
      <c r="J1539" s="15"/>
      <c r="K1539" s="10">
        <v>200</v>
      </c>
      <c r="L1539" s="10" t="s">
        <v>342</v>
      </c>
      <c r="M1539" s="10"/>
    </row>
    <row r="1540" ht="37" customHeight="1" spans="1:13">
      <c r="A1540" s="10">
        <v>1479</v>
      </c>
      <c r="B1540" s="14" t="s">
        <v>2855</v>
      </c>
      <c r="C1540" s="10" t="s">
        <v>19</v>
      </c>
      <c r="D1540" s="10" t="s">
        <v>20</v>
      </c>
      <c r="E1540" s="10" t="s">
        <v>21</v>
      </c>
      <c r="F1540" s="14" t="s">
        <v>2856</v>
      </c>
      <c r="G1540" s="10">
        <v>150</v>
      </c>
      <c r="H1540" s="10"/>
      <c r="I1540" s="10"/>
      <c r="J1540" s="15"/>
      <c r="K1540" s="10">
        <v>150</v>
      </c>
      <c r="L1540" s="10" t="s">
        <v>342</v>
      </c>
      <c r="M1540" s="10"/>
    </row>
    <row r="1541" ht="37" customHeight="1" spans="1:13">
      <c r="A1541" s="10">
        <v>1480</v>
      </c>
      <c r="B1541" s="14" t="s">
        <v>2857</v>
      </c>
      <c r="C1541" s="10" t="s">
        <v>19</v>
      </c>
      <c r="D1541" s="10" t="s">
        <v>20</v>
      </c>
      <c r="E1541" s="10" t="s">
        <v>21</v>
      </c>
      <c r="F1541" s="14" t="s">
        <v>2858</v>
      </c>
      <c r="G1541" s="10">
        <v>130</v>
      </c>
      <c r="H1541" s="10"/>
      <c r="I1541" s="10"/>
      <c r="J1541" s="15"/>
      <c r="K1541" s="10">
        <v>130</v>
      </c>
      <c r="L1541" s="10" t="s">
        <v>342</v>
      </c>
      <c r="M1541" s="10"/>
    </row>
    <row r="1542" ht="37" customHeight="1" spans="1:13">
      <c r="A1542" s="10">
        <v>1481</v>
      </c>
      <c r="B1542" s="14" t="s">
        <v>2859</v>
      </c>
      <c r="C1542" s="10" t="s">
        <v>19</v>
      </c>
      <c r="D1542" s="10" t="s">
        <v>20</v>
      </c>
      <c r="E1542" s="10" t="s">
        <v>21</v>
      </c>
      <c r="F1542" s="14" t="s">
        <v>2860</v>
      </c>
      <c r="G1542" s="10">
        <v>120</v>
      </c>
      <c r="H1542" s="10"/>
      <c r="I1542" s="10"/>
      <c r="J1542" s="15"/>
      <c r="K1542" s="10">
        <v>120</v>
      </c>
      <c r="L1542" s="10" t="s">
        <v>342</v>
      </c>
      <c r="M1542" s="10"/>
    </row>
    <row r="1543" ht="37" customHeight="1" spans="1:13">
      <c r="A1543" s="10">
        <v>1482</v>
      </c>
      <c r="B1543" s="14" t="s">
        <v>2861</v>
      </c>
      <c r="C1543" s="10" t="s">
        <v>19</v>
      </c>
      <c r="D1543" s="10" t="s">
        <v>20</v>
      </c>
      <c r="E1543" s="10" t="s">
        <v>21</v>
      </c>
      <c r="F1543" s="14" t="s">
        <v>2862</v>
      </c>
      <c r="G1543" s="10">
        <v>160</v>
      </c>
      <c r="H1543" s="10"/>
      <c r="I1543" s="10"/>
      <c r="J1543" s="15"/>
      <c r="K1543" s="10">
        <v>160</v>
      </c>
      <c r="L1543" s="10" t="s">
        <v>342</v>
      </c>
      <c r="M1543" s="10"/>
    </row>
    <row r="1544" ht="29" customHeight="1" spans="1:13">
      <c r="A1544" s="10">
        <v>1483</v>
      </c>
      <c r="B1544" s="14" t="s">
        <v>2863</v>
      </c>
      <c r="C1544" s="10" t="s">
        <v>19</v>
      </c>
      <c r="D1544" s="10" t="s">
        <v>20</v>
      </c>
      <c r="E1544" s="10" t="s">
        <v>21</v>
      </c>
      <c r="F1544" s="14" t="s">
        <v>2864</v>
      </c>
      <c r="G1544" s="10">
        <v>240</v>
      </c>
      <c r="H1544" s="10"/>
      <c r="I1544" s="10"/>
      <c r="J1544" s="15"/>
      <c r="K1544" s="10">
        <v>240</v>
      </c>
      <c r="L1544" s="10" t="s">
        <v>342</v>
      </c>
      <c r="M1544" s="10"/>
    </row>
    <row r="1545" ht="29" customHeight="1" spans="1:13">
      <c r="A1545" s="10">
        <v>1484</v>
      </c>
      <c r="B1545" s="14" t="s">
        <v>2865</v>
      </c>
      <c r="C1545" s="10" t="s">
        <v>19</v>
      </c>
      <c r="D1545" s="10" t="s">
        <v>20</v>
      </c>
      <c r="E1545" s="10" t="s">
        <v>21</v>
      </c>
      <c r="F1545" s="14" t="s">
        <v>2866</v>
      </c>
      <c r="G1545" s="10">
        <v>42000</v>
      </c>
      <c r="H1545" s="10"/>
      <c r="I1545" s="10"/>
      <c r="J1545" s="15"/>
      <c r="K1545" s="10">
        <v>42000</v>
      </c>
      <c r="L1545" s="10" t="s">
        <v>342</v>
      </c>
      <c r="M1545" s="10"/>
    </row>
    <row r="1546" ht="30" customHeight="1" spans="1:13">
      <c r="A1546" s="10">
        <v>1485</v>
      </c>
      <c r="B1546" s="14" t="s">
        <v>2867</v>
      </c>
      <c r="C1546" s="10" t="s">
        <v>19</v>
      </c>
      <c r="D1546" s="10" t="s">
        <v>20</v>
      </c>
      <c r="E1546" s="10" t="s">
        <v>124</v>
      </c>
      <c r="F1546" s="14" t="s">
        <v>2868</v>
      </c>
      <c r="G1546" s="19">
        <v>5000</v>
      </c>
      <c r="H1546" s="10"/>
      <c r="I1546" s="10"/>
      <c r="J1546" s="15"/>
      <c r="K1546" s="19">
        <v>5000</v>
      </c>
      <c r="L1546" s="10" t="s">
        <v>483</v>
      </c>
      <c r="M1546" s="10"/>
    </row>
    <row r="1547" ht="31" customHeight="1" spans="1:13">
      <c r="A1547" s="10">
        <v>1486</v>
      </c>
      <c r="B1547" s="14" t="s">
        <v>2869</v>
      </c>
      <c r="C1547" s="10" t="s">
        <v>19</v>
      </c>
      <c r="D1547" s="10" t="s">
        <v>20</v>
      </c>
      <c r="E1547" s="10" t="s">
        <v>128</v>
      </c>
      <c r="F1547" s="14" t="s">
        <v>2870</v>
      </c>
      <c r="G1547" s="10">
        <v>5000</v>
      </c>
      <c r="H1547" s="10"/>
      <c r="I1547" s="10"/>
      <c r="J1547" s="15"/>
      <c r="K1547" s="10">
        <v>5000</v>
      </c>
      <c r="L1547" s="10" t="s">
        <v>284</v>
      </c>
      <c r="M1547" s="10"/>
    </row>
    <row r="1548" ht="28" customHeight="1" spans="1:13">
      <c r="A1548" s="10">
        <v>1487</v>
      </c>
      <c r="B1548" s="14" t="s">
        <v>2871</v>
      </c>
      <c r="C1548" s="10" t="s">
        <v>62</v>
      </c>
      <c r="D1548" s="10" t="s">
        <v>20</v>
      </c>
      <c r="E1548" s="10" t="s">
        <v>140</v>
      </c>
      <c r="F1548" s="14" t="s">
        <v>2872</v>
      </c>
      <c r="G1548" s="10">
        <v>600</v>
      </c>
      <c r="H1548" s="10"/>
      <c r="I1548" s="10"/>
      <c r="J1548" s="15"/>
      <c r="K1548" s="10">
        <v>600</v>
      </c>
      <c r="L1548" s="10" t="s">
        <v>261</v>
      </c>
      <c r="M1548" s="10"/>
    </row>
    <row r="1549" ht="27" customHeight="1" spans="1:13">
      <c r="A1549" s="10">
        <v>1488</v>
      </c>
      <c r="B1549" s="14" t="s">
        <v>2873</v>
      </c>
      <c r="C1549" s="10" t="s">
        <v>19</v>
      </c>
      <c r="D1549" s="10" t="s">
        <v>20</v>
      </c>
      <c r="E1549" s="10" t="s">
        <v>140</v>
      </c>
      <c r="F1549" s="14" t="s">
        <v>2874</v>
      </c>
      <c r="G1549" s="10">
        <v>500</v>
      </c>
      <c r="H1549" s="10"/>
      <c r="I1549" s="10"/>
      <c r="J1549" s="10">
        <f>G1549*0.3</f>
        <v>150</v>
      </c>
      <c r="K1549" s="10">
        <f>G1549*0.7</f>
        <v>350</v>
      </c>
      <c r="L1549" s="10" t="s">
        <v>261</v>
      </c>
      <c r="M1549" s="10"/>
    </row>
    <row r="1550" ht="27" customHeight="1" spans="1:13">
      <c r="A1550" s="10">
        <v>1489</v>
      </c>
      <c r="B1550" s="14" t="s">
        <v>2875</v>
      </c>
      <c r="C1550" s="10" t="s">
        <v>19</v>
      </c>
      <c r="D1550" s="10" t="s">
        <v>20</v>
      </c>
      <c r="E1550" s="10" t="s">
        <v>140</v>
      </c>
      <c r="F1550" s="14" t="s">
        <v>2876</v>
      </c>
      <c r="G1550" s="10">
        <v>30000</v>
      </c>
      <c r="H1550" s="10"/>
      <c r="I1550" s="10"/>
      <c r="J1550" s="10">
        <f>G1550*0.3</f>
        <v>9000</v>
      </c>
      <c r="K1550" s="10">
        <f>G1550*0.7</f>
        <v>21000</v>
      </c>
      <c r="L1550" s="10" t="s">
        <v>261</v>
      </c>
      <c r="M1550" s="10"/>
    </row>
    <row r="1551" spans="1:13">
      <c r="A1551" s="10"/>
      <c r="B1551" s="14" t="s">
        <v>2877</v>
      </c>
      <c r="C1551" s="10"/>
      <c r="D1551" s="10"/>
      <c r="E1551" s="10"/>
      <c r="F1551" s="14"/>
      <c r="G1551" s="10">
        <f t="shared" ref="G1551:K1551" si="38">SUM(G1552:G1622)</f>
        <v>693428</v>
      </c>
      <c r="H1551" s="10">
        <f t="shared" si="38"/>
        <v>385274</v>
      </c>
      <c r="I1551" s="10">
        <f t="shared" si="38"/>
        <v>132066</v>
      </c>
      <c r="J1551" s="10">
        <f t="shared" si="38"/>
        <v>176088</v>
      </c>
      <c r="K1551" s="10">
        <f t="shared" si="38"/>
        <v>0</v>
      </c>
      <c r="L1551" s="10"/>
      <c r="M1551" s="10"/>
    </row>
    <row r="1552" ht="27" customHeight="1" spans="1:13">
      <c r="A1552" s="10">
        <v>1490</v>
      </c>
      <c r="B1552" s="14" t="s">
        <v>2878</v>
      </c>
      <c r="C1552" s="10" t="s">
        <v>19</v>
      </c>
      <c r="D1552" s="10" t="s">
        <v>20</v>
      </c>
      <c r="E1552" s="10" t="s">
        <v>21</v>
      </c>
      <c r="F1552" s="14" t="s">
        <v>2879</v>
      </c>
      <c r="G1552" s="10">
        <v>6000</v>
      </c>
      <c r="H1552" s="10">
        <v>6000</v>
      </c>
      <c r="I1552" s="10"/>
      <c r="J1552" s="10"/>
      <c r="K1552" s="10"/>
      <c r="L1552" s="10" t="s">
        <v>2880</v>
      </c>
      <c r="M1552" s="10"/>
    </row>
    <row r="1553" ht="27" customHeight="1" spans="1:13">
      <c r="A1553" s="10">
        <v>1491</v>
      </c>
      <c r="B1553" s="14" t="s">
        <v>2881</v>
      </c>
      <c r="C1553" s="10" t="s">
        <v>19</v>
      </c>
      <c r="D1553" s="10" t="s">
        <v>20</v>
      </c>
      <c r="E1553" s="10" t="s">
        <v>21</v>
      </c>
      <c r="F1553" s="14" t="s">
        <v>2882</v>
      </c>
      <c r="G1553" s="10">
        <v>12000</v>
      </c>
      <c r="H1553" s="10">
        <v>12000</v>
      </c>
      <c r="I1553" s="10"/>
      <c r="J1553" s="10"/>
      <c r="K1553" s="10"/>
      <c r="L1553" s="10" t="s">
        <v>2880</v>
      </c>
      <c r="M1553" s="10"/>
    </row>
    <row r="1554" ht="27" customHeight="1" spans="1:13">
      <c r="A1554" s="10">
        <v>1492</v>
      </c>
      <c r="B1554" s="14" t="s">
        <v>2883</v>
      </c>
      <c r="C1554" s="10" t="s">
        <v>19</v>
      </c>
      <c r="D1554" s="10" t="s">
        <v>20</v>
      </c>
      <c r="E1554" s="10" t="s">
        <v>49</v>
      </c>
      <c r="F1554" s="14" t="s">
        <v>2884</v>
      </c>
      <c r="G1554" s="10">
        <v>20000</v>
      </c>
      <c r="H1554" s="10">
        <v>20000</v>
      </c>
      <c r="I1554" s="10"/>
      <c r="J1554" s="10"/>
      <c r="K1554" s="10"/>
      <c r="L1554" s="10" t="s">
        <v>300</v>
      </c>
      <c r="M1554" s="10"/>
    </row>
    <row r="1555" ht="27" customHeight="1" spans="1:13">
      <c r="A1555" s="10">
        <v>1493</v>
      </c>
      <c r="B1555" s="14" t="s">
        <v>2885</v>
      </c>
      <c r="C1555" s="10" t="s">
        <v>19</v>
      </c>
      <c r="D1555" s="10" t="s">
        <v>20</v>
      </c>
      <c r="E1555" s="10" t="s">
        <v>21</v>
      </c>
      <c r="F1555" s="14" t="s">
        <v>2886</v>
      </c>
      <c r="G1555" s="10">
        <v>6000</v>
      </c>
      <c r="H1555" s="10">
        <v>6000</v>
      </c>
      <c r="I1555" s="10"/>
      <c r="J1555" s="10"/>
      <c r="K1555" s="10"/>
      <c r="L1555" s="10" t="s">
        <v>300</v>
      </c>
      <c r="M1555" s="10"/>
    </row>
    <row r="1556" ht="27" customHeight="1" spans="1:13">
      <c r="A1556" s="10">
        <v>1494</v>
      </c>
      <c r="B1556" s="14" t="s">
        <v>2887</v>
      </c>
      <c r="C1556" s="10" t="s">
        <v>19</v>
      </c>
      <c r="D1556" s="10" t="s">
        <v>20</v>
      </c>
      <c r="E1556" s="10" t="s">
        <v>49</v>
      </c>
      <c r="F1556" s="14" t="s">
        <v>2886</v>
      </c>
      <c r="G1556" s="10">
        <v>6000</v>
      </c>
      <c r="H1556" s="10">
        <v>6000</v>
      </c>
      <c r="I1556" s="10"/>
      <c r="J1556" s="10"/>
      <c r="K1556" s="10"/>
      <c r="L1556" s="10" t="s">
        <v>300</v>
      </c>
      <c r="M1556" s="10"/>
    </row>
    <row r="1557" ht="27" customHeight="1" spans="1:13">
      <c r="A1557" s="10">
        <v>1495</v>
      </c>
      <c r="B1557" s="14" t="s">
        <v>2888</v>
      </c>
      <c r="C1557" s="10" t="s">
        <v>19</v>
      </c>
      <c r="D1557" s="10" t="s">
        <v>20</v>
      </c>
      <c r="E1557" s="10" t="s">
        <v>49</v>
      </c>
      <c r="F1557" s="14" t="s">
        <v>2889</v>
      </c>
      <c r="G1557" s="10">
        <v>10000</v>
      </c>
      <c r="H1557" s="10">
        <v>10000</v>
      </c>
      <c r="I1557" s="10"/>
      <c r="J1557" s="10"/>
      <c r="K1557" s="10"/>
      <c r="L1557" s="10" t="s">
        <v>300</v>
      </c>
      <c r="M1557" s="10"/>
    </row>
    <row r="1558" ht="27" customHeight="1" spans="1:13">
      <c r="A1558" s="10">
        <v>1496</v>
      </c>
      <c r="B1558" s="14" t="s">
        <v>2890</v>
      </c>
      <c r="C1558" s="10" t="s">
        <v>19</v>
      </c>
      <c r="D1558" s="10" t="s">
        <v>20</v>
      </c>
      <c r="E1558" s="10" t="s">
        <v>49</v>
      </c>
      <c r="F1558" s="14" t="s">
        <v>2891</v>
      </c>
      <c r="G1558" s="10">
        <v>6000</v>
      </c>
      <c r="H1558" s="10">
        <v>6000</v>
      </c>
      <c r="I1558" s="10"/>
      <c r="J1558" s="10"/>
      <c r="K1558" s="10"/>
      <c r="L1558" s="10" t="s">
        <v>300</v>
      </c>
      <c r="M1558" s="10"/>
    </row>
    <row r="1559" ht="27" customHeight="1" spans="1:13">
      <c r="A1559" s="10">
        <v>1497</v>
      </c>
      <c r="B1559" s="14" t="s">
        <v>2892</v>
      </c>
      <c r="C1559" s="10" t="s">
        <v>19</v>
      </c>
      <c r="D1559" s="10" t="s">
        <v>20</v>
      </c>
      <c r="E1559" s="10" t="s">
        <v>49</v>
      </c>
      <c r="F1559" s="14" t="s">
        <v>2893</v>
      </c>
      <c r="G1559" s="10">
        <v>6000</v>
      </c>
      <c r="H1559" s="10">
        <v>6000</v>
      </c>
      <c r="I1559" s="10"/>
      <c r="J1559" s="10"/>
      <c r="K1559" s="10"/>
      <c r="L1559" s="10" t="s">
        <v>300</v>
      </c>
      <c r="M1559" s="10"/>
    </row>
    <row r="1560" ht="27" customHeight="1" spans="1:13">
      <c r="A1560" s="10">
        <v>1498</v>
      </c>
      <c r="B1560" s="14" t="s">
        <v>2894</v>
      </c>
      <c r="C1560" s="10" t="s">
        <v>19</v>
      </c>
      <c r="D1560" s="10" t="s">
        <v>20</v>
      </c>
      <c r="E1560" s="10" t="s">
        <v>21</v>
      </c>
      <c r="F1560" s="14" t="s">
        <v>2895</v>
      </c>
      <c r="G1560" s="10">
        <v>2000</v>
      </c>
      <c r="H1560" s="10">
        <v>2000</v>
      </c>
      <c r="I1560" s="10"/>
      <c r="J1560" s="10"/>
      <c r="K1560" s="10"/>
      <c r="L1560" s="10" t="s">
        <v>300</v>
      </c>
      <c r="M1560" s="10"/>
    </row>
    <row r="1561" ht="27" customHeight="1" spans="1:13">
      <c r="A1561" s="10">
        <v>1499</v>
      </c>
      <c r="B1561" s="14" t="s">
        <v>2896</v>
      </c>
      <c r="C1561" s="10" t="s">
        <v>19</v>
      </c>
      <c r="D1561" s="10" t="s">
        <v>20</v>
      </c>
      <c r="E1561" s="10" t="s">
        <v>49</v>
      </c>
      <c r="F1561" s="14" t="s">
        <v>2897</v>
      </c>
      <c r="G1561" s="10">
        <v>600</v>
      </c>
      <c r="H1561" s="10">
        <v>600</v>
      </c>
      <c r="I1561" s="10"/>
      <c r="J1561" s="10"/>
      <c r="K1561" s="10"/>
      <c r="L1561" s="10" t="s">
        <v>300</v>
      </c>
      <c r="M1561" s="10"/>
    </row>
    <row r="1562" ht="21" spans="1:13">
      <c r="A1562" s="10">
        <v>1500</v>
      </c>
      <c r="B1562" s="14" t="s">
        <v>2898</v>
      </c>
      <c r="C1562" s="10" t="s">
        <v>19</v>
      </c>
      <c r="D1562" s="10" t="s">
        <v>20</v>
      </c>
      <c r="E1562" s="10" t="s">
        <v>21</v>
      </c>
      <c r="F1562" s="14" t="s">
        <v>2899</v>
      </c>
      <c r="G1562" s="10">
        <v>2000</v>
      </c>
      <c r="H1562" s="10">
        <v>2000</v>
      </c>
      <c r="I1562" s="10"/>
      <c r="J1562" s="10"/>
      <c r="K1562" s="10"/>
      <c r="L1562" s="10" t="s">
        <v>300</v>
      </c>
      <c r="M1562" s="10"/>
    </row>
    <row r="1563" ht="27" customHeight="1" spans="1:13">
      <c r="A1563" s="10">
        <v>1501</v>
      </c>
      <c r="B1563" s="14" t="s">
        <v>2900</v>
      </c>
      <c r="C1563" s="10" t="s">
        <v>19</v>
      </c>
      <c r="D1563" s="10" t="s">
        <v>20</v>
      </c>
      <c r="E1563" s="10" t="s">
        <v>21</v>
      </c>
      <c r="F1563" s="14" t="s">
        <v>2901</v>
      </c>
      <c r="G1563" s="10">
        <v>2000</v>
      </c>
      <c r="H1563" s="10">
        <v>2000</v>
      </c>
      <c r="I1563" s="10"/>
      <c r="J1563" s="10"/>
      <c r="K1563" s="10"/>
      <c r="L1563" s="10" t="s">
        <v>300</v>
      </c>
      <c r="M1563" s="10"/>
    </row>
    <row r="1564" ht="34" customHeight="1" spans="1:13">
      <c r="A1564" s="10">
        <v>1502</v>
      </c>
      <c r="B1564" s="14" t="s">
        <v>2902</v>
      </c>
      <c r="C1564" s="10" t="s">
        <v>19</v>
      </c>
      <c r="D1564" s="10" t="s">
        <v>20</v>
      </c>
      <c r="E1564" s="10" t="s">
        <v>49</v>
      </c>
      <c r="F1564" s="14" t="s">
        <v>2903</v>
      </c>
      <c r="G1564" s="10">
        <v>8000</v>
      </c>
      <c r="H1564" s="10">
        <v>8000</v>
      </c>
      <c r="I1564" s="10"/>
      <c r="J1564" s="10"/>
      <c r="K1564" s="10"/>
      <c r="L1564" s="10" t="s">
        <v>300</v>
      </c>
      <c r="M1564" s="10"/>
    </row>
    <row r="1565" ht="27" customHeight="1" spans="1:13">
      <c r="A1565" s="10">
        <v>1503</v>
      </c>
      <c r="B1565" s="14" t="s">
        <v>2904</v>
      </c>
      <c r="C1565" s="10" t="s">
        <v>19</v>
      </c>
      <c r="D1565" s="10" t="s">
        <v>20</v>
      </c>
      <c r="E1565" s="10" t="s">
        <v>49</v>
      </c>
      <c r="F1565" s="14" t="s">
        <v>2905</v>
      </c>
      <c r="G1565" s="10">
        <v>10000</v>
      </c>
      <c r="H1565" s="10">
        <v>10000</v>
      </c>
      <c r="I1565" s="10"/>
      <c r="J1565" s="10"/>
      <c r="K1565" s="10"/>
      <c r="L1565" s="10" t="s">
        <v>300</v>
      </c>
      <c r="M1565" s="10"/>
    </row>
    <row r="1566" ht="27" customHeight="1" spans="1:13">
      <c r="A1566" s="10">
        <v>1504</v>
      </c>
      <c r="B1566" s="14" t="s">
        <v>2906</v>
      </c>
      <c r="C1566" s="10" t="s">
        <v>19</v>
      </c>
      <c r="D1566" s="10" t="s">
        <v>20</v>
      </c>
      <c r="E1566" s="10" t="s">
        <v>49</v>
      </c>
      <c r="F1566" s="14" t="s">
        <v>2907</v>
      </c>
      <c r="G1566" s="10">
        <v>900</v>
      </c>
      <c r="H1566" s="10">
        <v>900</v>
      </c>
      <c r="I1566" s="10"/>
      <c r="J1566" s="10"/>
      <c r="K1566" s="10"/>
      <c r="L1566" s="10" t="s">
        <v>300</v>
      </c>
      <c r="M1566" s="10"/>
    </row>
    <row r="1567" ht="27" customHeight="1" spans="1:13">
      <c r="A1567" s="10">
        <v>1505</v>
      </c>
      <c r="B1567" s="14" t="s">
        <v>2908</v>
      </c>
      <c r="C1567" s="10" t="s">
        <v>19</v>
      </c>
      <c r="D1567" s="10" t="s">
        <v>20</v>
      </c>
      <c r="E1567" s="10" t="s">
        <v>49</v>
      </c>
      <c r="F1567" s="14" t="s">
        <v>2909</v>
      </c>
      <c r="G1567" s="10">
        <v>15200</v>
      </c>
      <c r="H1567" s="10">
        <v>15200</v>
      </c>
      <c r="I1567" s="10"/>
      <c r="J1567" s="10"/>
      <c r="K1567" s="10"/>
      <c r="L1567" s="10" t="s">
        <v>300</v>
      </c>
      <c r="M1567" s="10"/>
    </row>
    <row r="1568" ht="27" customHeight="1" spans="1:13">
      <c r="A1568" s="10">
        <v>1506</v>
      </c>
      <c r="B1568" s="14" t="s">
        <v>2910</v>
      </c>
      <c r="C1568" s="10" t="s">
        <v>19</v>
      </c>
      <c r="D1568" s="10" t="s">
        <v>20</v>
      </c>
      <c r="E1568" s="10" t="s">
        <v>49</v>
      </c>
      <c r="F1568" s="14" t="s">
        <v>2911</v>
      </c>
      <c r="G1568" s="10">
        <v>1500</v>
      </c>
      <c r="H1568" s="10">
        <v>1500</v>
      </c>
      <c r="I1568" s="10"/>
      <c r="J1568" s="10"/>
      <c r="K1568" s="10"/>
      <c r="L1568" s="10" t="s">
        <v>300</v>
      </c>
      <c r="M1568" s="10"/>
    </row>
    <row r="1569" ht="27" customHeight="1" spans="1:13">
      <c r="A1569" s="10">
        <v>1507</v>
      </c>
      <c r="B1569" s="14" t="s">
        <v>2912</v>
      </c>
      <c r="C1569" s="10" t="s">
        <v>19</v>
      </c>
      <c r="D1569" s="10" t="s">
        <v>20</v>
      </c>
      <c r="E1569" s="10" t="s">
        <v>49</v>
      </c>
      <c r="F1569" s="14" t="s">
        <v>2913</v>
      </c>
      <c r="G1569" s="10">
        <v>300</v>
      </c>
      <c r="H1569" s="10">
        <v>300</v>
      </c>
      <c r="I1569" s="10"/>
      <c r="J1569" s="10"/>
      <c r="K1569" s="10"/>
      <c r="L1569" s="10" t="s">
        <v>300</v>
      </c>
      <c r="M1569" s="10"/>
    </row>
    <row r="1570" ht="27" customHeight="1" spans="1:13">
      <c r="A1570" s="10">
        <v>1508</v>
      </c>
      <c r="B1570" s="14" t="s">
        <v>2914</v>
      </c>
      <c r="C1570" s="10" t="s">
        <v>19</v>
      </c>
      <c r="D1570" s="10" t="s">
        <v>20</v>
      </c>
      <c r="E1570" s="10" t="s">
        <v>49</v>
      </c>
      <c r="F1570" s="14" t="s">
        <v>2915</v>
      </c>
      <c r="G1570" s="10">
        <v>1000</v>
      </c>
      <c r="H1570" s="10">
        <v>1000</v>
      </c>
      <c r="I1570" s="10"/>
      <c r="J1570" s="10"/>
      <c r="K1570" s="10"/>
      <c r="L1570" s="10" t="s">
        <v>300</v>
      </c>
      <c r="M1570" s="10"/>
    </row>
    <row r="1571" ht="37" customHeight="1" spans="1:13">
      <c r="A1571" s="10">
        <v>1509</v>
      </c>
      <c r="B1571" s="14" t="s">
        <v>2916</v>
      </c>
      <c r="C1571" s="10" t="s">
        <v>19</v>
      </c>
      <c r="D1571" s="10" t="s">
        <v>20</v>
      </c>
      <c r="E1571" s="10" t="s">
        <v>49</v>
      </c>
      <c r="F1571" s="14" t="s">
        <v>2917</v>
      </c>
      <c r="G1571" s="10">
        <v>20000</v>
      </c>
      <c r="H1571" s="10">
        <v>20000</v>
      </c>
      <c r="I1571" s="10"/>
      <c r="J1571" s="10"/>
      <c r="K1571" s="10"/>
      <c r="L1571" s="10" t="s">
        <v>300</v>
      </c>
      <c r="M1571" s="10"/>
    </row>
    <row r="1572" ht="27" customHeight="1" spans="1:13">
      <c r="A1572" s="10">
        <v>1510</v>
      </c>
      <c r="B1572" s="14" t="s">
        <v>2918</v>
      </c>
      <c r="C1572" s="10" t="s">
        <v>19</v>
      </c>
      <c r="D1572" s="10" t="s">
        <v>20</v>
      </c>
      <c r="E1572" s="10" t="s">
        <v>49</v>
      </c>
      <c r="F1572" s="14" t="s">
        <v>2919</v>
      </c>
      <c r="G1572" s="10">
        <v>20550</v>
      </c>
      <c r="H1572" s="10">
        <v>20550</v>
      </c>
      <c r="I1572" s="10"/>
      <c r="J1572" s="10"/>
      <c r="K1572" s="10"/>
      <c r="L1572" s="10" t="s">
        <v>300</v>
      </c>
      <c r="M1572" s="10"/>
    </row>
    <row r="1573" ht="27" customHeight="1" spans="1:13">
      <c r="A1573" s="10">
        <v>1511</v>
      </c>
      <c r="B1573" s="14" t="s">
        <v>2920</v>
      </c>
      <c r="C1573" s="10" t="s">
        <v>19</v>
      </c>
      <c r="D1573" s="10" t="s">
        <v>20</v>
      </c>
      <c r="E1573" s="10" t="s">
        <v>49</v>
      </c>
      <c r="F1573" s="14" t="s">
        <v>2921</v>
      </c>
      <c r="G1573" s="10">
        <v>2000</v>
      </c>
      <c r="H1573" s="10">
        <v>2000</v>
      </c>
      <c r="I1573" s="10"/>
      <c r="J1573" s="10"/>
      <c r="K1573" s="10"/>
      <c r="L1573" s="10" t="s">
        <v>300</v>
      </c>
      <c r="M1573" s="10"/>
    </row>
    <row r="1574" ht="27" customHeight="1" spans="1:13">
      <c r="A1574" s="10">
        <v>1512</v>
      </c>
      <c r="B1574" s="14" t="s">
        <v>2922</v>
      </c>
      <c r="C1574" s="10" t="s">
        <v>19</v>
      </c>
      <c r="D1574" s="10" t="s">
        <v>20</v>
      </c>
      <c r="E1574" s="10" t="s">
        <v>49</v>
      </c>
      <c r="F1574" s="14" t="s">
        <v>2923</v>
      </c>
      <c r="G1574" s="10">
        <v>2200</v>
      </c>
      <c r="H1574" s="10">
        <v>2200</v>
      </c>
      <c r="I1574" s="10"/>
      <c r="J1574" s="10"/>
      <c r="K1574" s="10"/>
      <c r="L1574" s="10" t="s">
        <v>300</v>
      </c>
      <c r="M1574" s="10"/>
    </row>
    <row r="1575" ht="27" customHeight="1" spans="1:13">
      <c r="A1575" s="10">
        <v>1513</v>
      </c>
      <c r="B1575" s="14" t="s">
        <v>2924</v>
      </c>
      <c r="C1575" s="10" t="s">
        <v>19</v>
      </c>
      <c r="D1575" s="10" t="s">
        <v>20</v>
      </c>
      <c r="E1575" s="10" t="s">
        <v>21</v>
      </c>
      <c r="F1575" s="14" t="s">
        <v>2925</v>
      </c>
      <c r="G1575" s="10">
        <v>3000</v>
      </c>
      <c r="H1575" s="10">
        <f t="shared" ref="H1575:H1600" si="39">G1575*0.3</f>
        <v>900</v>
      </c>
      <c r="I1575" s="10">
        <f t="shared" ref="I1575:I1600" si="40">H1575</f>
        <v>900</v>
      </c>
      <c r="J1575" s="10">
        <f t="shared" ref="J1575:J1600" si="41">G1575-H1575-I1575</f>
        <v>1200</v>
      </c>
      <c r="K1575" s="10"/>
      <c r="L1575" s="10" t="s">
        <v>2880</v>
      </c>
      <c r="M1575" s="10"/>
    </row>
    <row r="1576" ht="27" customHeight="1" spans="1:13">
      <c r="A1576" s="10">
        <v>1514</v>
      </c>
      <c r="B1576" s="14" t="s">
        <v>2926</v>
      </c>
      <c r="C1576" s="10" t="s">
        <v>19</v>
      </c>
      <c r="D1576" s="10" t="s">
        <v>20</v>
      </c>
      <c r="E1576" s="10" t="s">
        <v>21</v>
      </c>
      <c r="F1576" s="14" t="s">
        <v>2927</v>
      </c>
      <c r="G1576" s="10">
        <v>20000</v>
      </c>
      <c r="H1576" s="10">
        <f t="shared" si="39"/>
        <v>6000</v>
      </c>
      <c r="I1576" s="10">
        <f t="shared" si="40"/>
        <v>6000</v>
      </c>
      <c r="J1576" s="10">
        <f t="shared" si="41"/>
        <v>8000</v>
      </c>
      <c r="K1576" s="10"/>
      <c r="L1576" s="10" t="s">
        <v>300</v>
      </c>
      <c r="M1576" s="10"/>
    </row>
    <row r="1577" ht="27" customHeight="1" spans="1:13">
      <c r="A1577" s="10">
        <v>1515</v>
      </c>
      <c r="B1577" s="14" t="s">
        <v>2928</v>
      </c>
      <c r="C1577" s="10" t="s">
        <v>19</v>
      </c>
      <c r="D1577" s="10" t="s">
        <v>20</v>
      </c>
      <c r="E1577" s="10" t="s">
        <v>21</v>
      </c>
      <c r="F1577" s="14" t="s">
        <v>2929</v>
      </c>
      <c r="G1577" s="10">
        <v>20000</v>
      </c>
      <c r="H1577" s="10">
        <f t="shared" si="39"/>
        <v>6000</v>
      </c>
      <c r="I1577" s="10">
        <f t="shared" si="40"/>
        <v>6000</v>
      </c>
      <c r="J1577" s="10">
        <f t="shared" si="41"/>
        <v>8000</v>
      </c>
      <c r="K1577" s="10"/>
      <c r="L1577" s="10" t="s">
        <v>300</v>
      </c>
      <c r="M1577" s="10"/>
    </row>
    <row r="1578" ht="27" customHeight="1" spans="1:13">
      <c r="A1578" s="10">
        <v>1516</v>
      </c>
      <c r="B1578" s="14" t="s">
        <v>2930</v>
      </c>
      <c r="C1578" s="10" t="s">
        <v>19</v>
      </c>
      <c r="D1578" s="10" t="s">
        <v>20</v>
      </c>
      <c r="E1578" s="10" t="s">
        <v>21</v>
      </c>
      <c r="F1578" s="14" t="s">
        <v>2931</v>
      </c>
      <c r="G1578" s="10">
        <v>20000</v>
      </c>
      <c r="H1578" s="10">
        <f t="shared" si="39"/>
        <v>6000</v>
      </c>
      <c r="I1578" s="10">
        <f t="shared" si="40"/>
        <v>6000</v>
      </c>
      <c r="J1578" s="10">
        <f t="shared" si="41"/>
        <v>8000</v>
      </c>
      <c r="K1578" s="10"/>
      <c r="L1578" s="10" t="s">
        <v>300</v>
      </c>
      <c r="M1578" s="10"/>
    </row>
    <row r="1579" ht="27" customHeight="1" spans="1:13">
      <c r="A1579" s="10">
        <v>1517</v>
      </c>
      <c r="B1579" s="14" t="s">
        <v>2932</v>
      </c>
      <c r="C1579" s="10" t="s">
        <v>19</v>
      </c>
      <c r="D1579" s="10" t="s">
        <v>20</v>
      </c>
      <c r="E1579" s="10" t="s">
        <v>21</v>
      </c>
      <c r="F1579" s="14" t="s">
        <v>2933</v>
      </c>
      <c r="G1579" s="10">
        <v>20000</v>
      </c>
      <c r="H1579" s="10">
        <f t="shared" si="39"/>
        <v>6000</v>
      </c>
      <c r="I1579" s="10">
        <f t="shared" si="40"/>
        <v>6000</v>
      </c>
      <c r="J1579" s="10">
        <f t="shared" si="41"/>
        <v>8000</v>
      </c>
      <c r="K1579" s="10"/>
      <c r="L1579" s="10" t="s">
        <v>300</v>
      </c>
      <c r="M1579" s="10"/>
    </row>
    <row r="1580" ht="27" customHeight="1" spans="1:13">
      <c r="A1580" s="10">
        <v>1518</v>
      </c>
      <c r="B1580" s="14" t="s">
        <v>2934</v>
      </c>
      <c r="C1580" s="10" t="s">
        <v>19</v>
      </c>
      <c r="D1580" s="10" t="s">
        <v>20</v>
      </c>
      <c r="E1580" s="10" t="s">
        <v>21</v>
      </c>
      <c r="F1580" s="14" t="s">
        <v>2935</v>
      </c>
      <c r="G1580" s="10">
        <v>20000</v>
      </c>
      <c r="H1580" s="10">
        <f t="shared" si="39"/>
        <v>6000</v>
      </c>
      <c r="I1580" s="10">
        <f t="shared" si="40"/>
        <v>6000</v>
      </c>
      <c r="J1580" s="10">
        <f t="shared" si="41"/>
        <v>8000</v>
      </c>
      <c r="K1580" s="10"/>
      <c r="L1580" s="10" t="s">
        <v>300</v>
      </c>
      <c r="M1580" s="10"/>
    </row>
    <row r="1581" ht="35" customHeight="1" spans="1:13">
      <c r="A1581" s="10">
        <v>1519</v>
      </c>
      <c r="B1581" s="14" t="s">
        <v>2936</v>
      </c>
      <c r="C1581" s="10" t="s">
        <v>19</v>
      </c>
      <c r="D1581" s="10" t="s">
        <v>20</v>
      </c>
      <c r="E1581" s="10" t="s">
        <v>49</v>
      </c>
      <c r="F1581" s="14" t="s">
        <v>2937</v>
      </c>
      <c r="G1581" s="10">
        <v>50000</v>
      </c>
      <c r="H1581" s="10">
        <f t="shared" si="39"/>
        <v>15000</v>
      </c>
      <c r="I1581" s="10">
        <f t="shared" si="40"/>
        <v>15000</v>
      </c>
      <c r="J1581" s="10">
        <f t="shared" si="41"/>
        <v>20000</v>
      </c>
      <c r="K1581" s="10"/>
      <c r="L1581" s="10" t="s">
        <v>300</v>
      </c>
      <c r="M1581" s="10"/>
    </row>
    <row r="1582" ht="27" customHeight="1" spans="1:13">
      <c r="A1582" s="10">
        <v>1520</v>
      </c>
      <c r="B1582" s="14" t="s">
        <v>2938</v>
      </c>
      <c r="C1582" s="10" t="s">
        <v>19</v>
      </c>
      <c r="D1582" s="10" t="s">
        <v>20</v>
      </c>
      <c r="E1582" s="10" t="s">
        <v>49</v>
      </c>
      <c r="F1582" s="14" t="s">
        <v>2939</v>
      </c>
      <c r="G1582" s="10">
        <v>10000</v>
      </c>
      <c r="H1582" s="10">
        <f t="shared" si="39"/>
        <v>3000</v>
      </c>
      <c r="I1582" s="10">
        <f t="shared" si="40"/>
        <v>3000</v>
      </c>
      <c r="J1582" s="10">
        <f t="shared" si="41"/>
        <v>4000</v>
      </c>
      <c r="K1582" s="10"/>
      <c r="L1582" s="10" t="s">
        <v>300</v>
      </c>
      <c r="M1582" s="10"/>
    </row>
    <row r="1583" ht="27" customHeight="1" spans="1:13">
      <c r="A1583" s="10">
        <v>1521</v>
      </c>
      <c r="B1583" s="14" t="s">
        <v>2940</v>
      </c>
      <c r="C1583" s="10" t="s">
        <v>19</v>
      </c>
      <c r="D1583" s="10" t="s">
        <v>20</v>
      </c>
      <c r="E1583" s="10" t="s">
        <v>49</v>
      </c>
      <c r="F1583" s="14" t="s">
        <v>2941</v>
      </c>
      <c r="G1583" s="10">
        <v>10000</v>
      </c>
      <c r="H1583" s="10">
        <f t="shared" si="39"/>
        <v>3000</v>
      </c>
      <c r="I1583" s="10">
        <f t="shared" si="40"/>
        <v>3000</v>
      </c>
      <c r="J1583" s="10">
        <f t="shared" si="41"/>
        <v>4000</v>
      </c>
      <c r="K1583" s="10"/>
      <c r="L1583" s="10" t="s">
        <v>300</v>
      </c>
      <c r="M1583" s="10"/>
    </row>
    <row r="1584" ht="37" customHeight="1" spans="1:13">
      <c r="A1584" s="10">
        <v>1522</v>
      </c>
      <c r="B1584" s="14" t="s">
        <v>2942</v>
      </c>
      <c r="C1584" s="10" t="s">
        <v>19</v>
      </c>
      <c r="D1584" s="10" t="s">
        <v>20</v>
      </c>
      <c r="E1584" s="10" t="s">
        <v>21</v>
      </c>
      <c r="F1584" s="14" t="s">
        <v>2943</v>
      </c>
      <c r="G1584" s="10">
        <v>10000</v>
      </c>
      <c r="H1584" s="10">
        <f t="shared" si="39"/>
        <v>3000</v>
      </c>
      <c r="I1584" s="10">
        <f t="shared" si="40"/>
        <v>3000</v>
      </c>
      <c r="J1584" s="10">
        <f t="shared" si="41"/>
        <v>4000</v>
      </c>
      <c r="K1584" s="10"/>
      <c r="L1584" s="10" t="s">
        <v>300</v>
      </c>
      <c r="M1584" s="10"/>
    </row>
    <row r="1585" ht="33" customHeight="1" spans="1:13">
      <c r="A1585" s="10">
        <v>1523</v>
      </c>
      <c r="B1585" s="14" t="s">
        <v>2944</v>
      </c>
      <c r="C1585" s="10" t="s">
        <v>19</v>
      </c>
      <c r="D1585" s="10" t="s">
        <v>20</v>
      </c>
      <c r="E1585" s="10" t="s">
        <v>49</v>
      </c>
      <c r="F1585" s="14" t="s">
        <v>2945</v>
      </c>
      <c r="G1585" s="10">
        <v>13000</v>
      </c>
      <c r="H1585" s="10">
        <f t="shared" si="39"/>
        <v>3900</v>
      </c>
      <c r="I1585" s="10">
        <f t="shared" si="40"/>
        <v>3900</v>
      </c>
      <c r="J1585" s="10">
        <f t="shared" si="41"/>
        <v>5200</v>
      </c>
      <c r="K1585" s="10"/>
      <c r="L1585" s="10" t="s">
        <v>300</v>
      </c>
      <c r="M1585" s="10"/>
    </row>
    <row r="1586" ht="27" customHeight="1" spans="1:13">
      <c r="A1586" s="10">
        <v>1524</v>
      </c>
      <c r="B1586" s="14" t="s">
        <v>2946</v>
      </c>
      <c r="C1586" s="10" t="s">
        <v>19</v>
      </c>
      <c r="D1586" s="10" t="s">
        <v>20</v>
      </c>
      <c r="E1586" s="10" t="s">
        <v>120</v>
      </c>
      <c r="F1586" s="14" t="s">
        <v>2947</v>
      </c>
      <c r="G1586" s="10">
        <v>5000</v>
      </c>
      <c r="H1586" s="10">
        <f t="shared" si="39"/>
        <v>1500</v>
      </c>
      <c r="I1586" s="10">
        <f t="shared" si="40"/>
        <v>1500</v>
      </c>
      <c r="J1586" s="10">
        <f t="shared" si="41"/>
        <v>2000</v>
      </c>
      <c r="K1586" s="10"/>
      <c r="L1586" s="10" t="s">
        <v>536</v>
      </c>
      <c r="M1586" s="10"/>
    </row>
    <row r="1587" ht="27" customHeight="1" spans="1:13">
      <c r="A1587" s="10">
        <v>1525</v>
      </c>
      <c r="B1587" s="14" t="s">
        <v>2948</v>
      </c>
      <c r="C1587" s="10" t="s">
        <v>19</v>
      </c>
      <c r="D1587" s="10" t="s">
        <v>20</v>
      </c>
      <c r="E1587" s="10" t="s">
        <v>156</v>
      </c>
      <c r="F1587" s="14" t="s">
        <v>2949</v>
      </c>
      <c r="G1587" s="10">
        <v>500</v>
      </c>
      <c r="H1587" s="10">
        <f t="shared" si="39"/>
        <v>150</v>
      </c>
      <c r="I1587" s="10">
        <f t="shared" si="40"/>
        <v>150</v>
      </c>
      <c r="J1587" s="10">
        <f t="shared" si="41"/>
        <v>200</v>
      </c>
      <c r="K1587" s="10"/>
      <c r="L1587" s="10" t="s">
        <v>624</v>
      </c>
      <c r="M1587" s="10"/>
    </row>
    <row r="1588" ht="38" customHeight="1" spans="1:13">
      <c r="A1588" s="10">
        <v>1526</v>
      </c>
      <c r="B1588" s="14" t="s">
        <v>2950</v>
      </c>
      <c r="C1588" s="10" t="s">
        <v>19</v>
      </c>
      <c r="D1588" s="10" t="s">
        <v>1205</v>
      </c>
      <c r="E1588" s="10" t="s">
        <v>140</v>
      </c>
      <c r="F1588" s="14" t="s">
        <v>2951</v>
      </c>
      <c r="G1588" s="10">
        <v>15000</v>
      </c>
      <c r="H1588" s="10">
        <f t="shared" si="39"/>
        <v>4500</v>
      </c>
      <c r="I1588" s="10">
        <f t="shared" si="40"/>
        <v>4500</v>
      </c>
      <c r="J1588" s="10">
        <f t="shared" si="41"/>
        <v>6000</v>
      </c>
      <c r="K1588" s="10"/>
      <c r="L1588" s="10" t="s">
        <v>261</v>
      </c>
      <c r="M1588" s="10"/>
    </row>
    <row r="1589" ht="26" customHeight="1" spans="1:13">
      <c r="A1589" s="10">
        <v>1527</v>
      </c>
      <c r="B1589" s="14" t="s">
        <v>2952</v>
      </c>
      <c r="C1589" s="10" t="s">
        <v>19</v>
      </c>
      <c r="D1589" s="10" t="s">
        <v>20</v>
      </c>
      <c r="E1589" s="10" t="s">
        <v>49</v>
      </c>
      <c r="F1589" s="14" t="s">
        <v>2953</v>
      </c>
      <c r="G1589" s="10">
        <v>200000</v>
      </c>
      <c r="H1589" s="10">
        <f t="shared" si="39"/>
        <v>60000</v>
      </c>
      <c r="I1589" s="10">
        <f t="shared" si="40"/>
        <v>60000</v>
      </c>
      <c r="J1589" s="10">
        <f t="shared" si="41"/>
        <v>80000</v>
      </c>
      <c r="K1589" s="10"/>
      <c r="L1589" s="10" t="s">
        <v>712</v>
      </c>
      <c r="M1589" s="10"/>
    </row>
    <row r="1590" ht="27" customHeight="1" spans="1:13">
      <c r="A1590" s="10">
        <v>1528</v>
      </c>
      <c r="B1590" s="14" t="s">
        <v>2954</v>
      </c>
      <c r="C1590" s="10" t="s">
        <v>19</v>
      </c>
      <c r="D1590" s="10" t="s">
        <v>20</v>
      </c>
      <c r="E1590" s="10" t="s">
        <v>21</v>
      </c>
      <c r="F1590" s="14" t="s">
        <v>2955</v>
      </c>
      <c r="G1590" s="10">
        <v>20000</v>
      </c>
      <c r="H1590" s="10">
        <f t="shared" si="39"/>
        <v>6000</v>
      </c>
      <c r="I1590" s="10">
        <f t="shared" si="40"/>
        <v>6000</v>
      </c>
      <c r="J1590" s="10">
        <f t="shared" si="41"/>
        <v>8000</v>
      </c>
      <c r="K1590" s="10"/>
      <c r="L1590" s="10" t="s">
        <v>712</v>
      </c>
      <c r="M1590" s="10"/>
    </row>
    <row r="1591" ht="27" customHeight="1" spans="1:13">
      <c r="A1591" s="10">
        <v>1529</v>
      </c>
      <c r="B1591" s="14" t="s">
        <v>2956</v>
      </c>
      <c r="C1591" s="10" t="s">
        <v>19</v>
      </c>
      <c r="D1591" s="10" t="s">
        <v>20</v>
      </c>
      <c r="E1591" s="10" t="s">
        <v>120</v>
      </c>
      <c r="F1591" s="14" t="s">
        <v>2957</v>
      </c>
      <c r="G1591" s="10">
        <v>300</v>
      </c>
      <c r="H1591" s="10">
        <f t="shared" si="39"/>
        <v>90</v>
      </c>
      <c r="I1591" s="10">
        <f t="shared" si="40"/>
        <v>90</v>
      </c>
      <c r="J1591" s="10">
        <f t="shared" si="41"/>
        <v>120</v>
      </c>
      <c r="K1591" s="10"/>
      <c r="L1591" s="10" t="s">
        <v>536</v>
      </c>
      <c r="M1591" s="10"/>
    </row>
    <row r="1592" ht="27" customHeight="1" spans="1:13">
      <c r="A1592" s="10">
        <v>1530</v>
      </c>
      <c r="B1592" s="14" t="s">
        <v>2958</v>
      </c>
      <c r="C1592" s="10" t="s">
        <v>19</v>
      </c>
      <c r="D1592" s="10" t="s">
        <v>20</v>
      </c>
      <c r="E1592" s="10" t="s">
        <v>120</v>
      </c>
      <c r="F1592" s="14" t="s">
        <v>2959</v>
      </c>
      <c r="G1592" s="10">
        <v>420</v>
      </c>
      <c r="H1592" s="10">
        <f t="shared" si="39"/>
        <v>126</v>
      </c>
      <c r="I1592" s="10">
        <f t="shared" si="40"/>
        <v>126</v>
      </c>
      <c r="J1592" s="10">
        <f t="shared" si="41"/>
        <v>168</v>
      </c>
      <c r="K1592" s="10"/>
      <c r="L1592" s="10" t="s">
        <v>536</v>
      </c>
      <c r="M1592" s="10"/>
    </row>
    <row r="1593" ht="27" customHeight="1" spans="1:13">
      <c r="A1593" s="10">
        <v>1531</v>
      </c>
      <c r="B1593" s="14" t="s">
        <v>2960</v>
      </c>
      <c r="C1593" s="10" t="s">
        <v>19</v>
      </c>
      <c r="D1593" s="10" t="s">
        <v>20</v>
      </c>
      <c r="E1593" s="10" t="s">
        <v>120</v>
      </c>
      <c r="F1593" s="14" t="s">
        <v>2961</v>
      </c>
      <c r="G1593" s="10">
        <v>50</v>
      </c>
      <c r="H1593" s="10">
        <f t="shared" si="39"/>
        <v>15</v>
      </c>
      <c r="I1593" s="10">
        <f t="shared" si="40"/>
        <v>15</v>
      </c>
      <c r="J1593" s="10">
        <f t="shared" si="41"/>
        <v>20</v>
      </c>
      <c r="K1593" s="10"/>
      <c r="L1593" s="10" t="s">
        <v>536</v>
      </c>
      <c r="M1593" s="10"/>
    </row>
    <row r="1594" ht="37" customHeight="1" spans="1:13">
      <c r="A1594" s="10">
        <v>1532</v>
      </c>
      <c r="B1594" s="14" t="s">
        <v>2962</v>
      </c>
      <c r="C1594" s="10" t="s">
        <v>19</v>
      </c>
      <c r="D1594" s="10" t="s">
        <v>20</v>
      </c>
      <c r="E1594" s="10" t="s">
        <v>120</v>
      </c>
      <c r="F1594" s="14" t="s">
        <v>2963</v>
      </c>
      <c r="G1594" s="10">
        <v>60</v>
      </c>
      <c r="H1594" s="10">
        <f t="shared" si="39"/>
        <v>18</v>
      </c>
      <c r="I1594" s="10">
        <f t="shared" si="40"/>
        <v>18</v>
      </c>
      <c r="J1594" s="10">
        <f t="shared" si="41"/>
        <v>24</v>
      </c>
      <c r="K1594" s="10"/>
      <c r="L1594" s="10" t="s">
        <v>536</v>
      </c>
      <c r="M1594" s="10"/>
    </row>
    <row r="1595" ht="37" customHeight="1" spans="1:13">
      <c r="A1595" s="10">
        <v>1533</v>
      </c>
      <c r="B1595" s="14" t="s">
        <v>2964</v>
      </c>
      <c r="C1595" s="10" t="s">
        <v>19</v>
      </c>
      <c r="D1595" s="10" t="s">
        <v>20</v>
      </c>
      <c r="E1595" s="10" t="s">
        <v>120</v>
      </c>
      <c r="F1595" s="14" t="s">
        <v>2965</v>
      </c>
      <c r="G1595" s="10">
        <v>200</v>
      </c>
      <c r="H1595" s="10">
        <f t="shared" si="39"/>
        <v>60</v>
      </c>
      <c r="I1595" s="10">
        <f t="shared" si="40"/>
        <v>60</v>
      </c>
      <c r="J1595" s="10">
        <f t="shared" si="41"/>
        <v>80</v>
      </c>
      <c r="K1595" s="10"/>
      <c r="L1595" s="10" t="s">
        <v>536</v>
      </c>
      <c r="M1595" s="10"/>
    </row>
    <row r="1596" ht="35" customHeight="1" spans="1:13">
      <c r="A1596" s="10">
        <v>1534</v>
      </c>
      <c r="B1596" s="14" t="s">
        <v>2966</v>
      </c>
      <c r="C1596" s="10" t="s">
        <v>19</v>
      </c>
      <c r="D1596" s="10" t="s">
        <v>20</v>
      </c>
      <c r="E1596" s="10" t="s">
        <v>120</v>
      </c>
      <c r="F1596" s="14" t="s">
        <v>2967</v>
      </c>
      <c r="G1596" s="10">
        <v>150</v>
      </c>
      <c r="H1596" s="10">
        <f t="shared" si="39"/>
        <v>45</v>
      </c>
      <c r="I1596" s="10">
        <f t="shared" si="40"/>
        <v>45</v>
      </c>
      <c r="J1596" s="10">
        <f t="shared" si="41"/>
        <v>60</v>
      </c>
      <c r="K1596" s="10"/>
      <c r="L1596" s="10" t="s">
        <v>536</v>
      </c>
      <c r="M1596" s="10"/>
    </row>
    <row r="1597" ht="27" customHeight="1" spans="1:13">
      <c r="A1597" s="10">
        <v>1535</v>
      </c>
      <c r="B1597" s="14" t="s">
        <v>2968</v>
      </c>
      <c r="C1597" s="10" t="s">
        <v>19</v>
      </c>
      <c r="D1597" s="10" t="s">
        <v>20</v>
      </c>
      <c r="E1597" s="10" t="s">
        <v>120</v>
      </c>
      <c r="F1597" s="14" t="s">
        <v>2969</v>
      </c>
      <c r="G1597" s="10">
        <v>40</v>
      </c>
      <c r="H1597" s="10">
        <f t="shared" si="39"/>
        <v>12</v>
      </c>
      <c r="I1597" s="10">
        <f t="shared" si="40"/>
        <v>12</v>
      </c>
      <c r="J1597" s="10">
        <f t="shared" si="41"/>
        <v>16</v>
      </c>
      <c r="K1597" s="10"/>
      <c r="L1597" s="10" t="s">
        <v>536</v>
      </c>
      <c r="M1597" s="10"/>
    </row>
    <row r="1598" ht="27" customHeight="1" spans="1:13">
      <c r="A1598" s="10">
        <v>1536</v>
      </c>
      <c r="B1598" s="14" t="s">
        <v>2970</v>
      </c>
      <c r="C1598" s="10" t="s">
        <v>592</v>
      </c>
      <c r="D1598" s="10" t="s">
        <v>218</v>
      </c>
      <c r="E1598" s="10" t="s">
        <v>120</v>
      </c>
      <c r="F1598" s="14" t="s">
        <v>2971</v>
      </c>
      <c r="G1598" s="10">
        <v>2000</v>
      </c>
      <c r="H1598" s="10">
        <f t="shared" si="39"/>
        <v>600</v>
      </c>
      <c r="I1598" s="10">
        <f t="shared" si="40"/>
        <v>600</v>
      </c>
      <c r="J1598" s="10">
        <f t="shared" si="41"/>
        <v>800</v>
      </c>
      <c r="K1598" s="10"/>
      <c r="L1598" s="10" t="s">
        <v>536</v>
      </c>
      <c r="M1598" s="10"/>
    </row>
    <row r="1599" ht="28" customHeight="1" spans="1:13">
      <c r="A1599" s="10">
        <v>1537</v>
      </c>
      <c r="B1599" s="14" t="s">
        <v>2972</v>
      </c>
      <c r="C1599" s="10" t="s">
        <v>19</v>
      </c>
      <c r="D1599" s="10" t="s">
        <v>20</v>
      </c>
      <c r="E1599" s="10" t="s">
        <v>120</v>
      </c>
      <c r="F1599" s="14" t="s">
        <v>2973</v>
      </c>
      <c r="G1599" s="10">
        <v>100</v>
      </c>
      <c r="H1599" s="10">
        <f t="shared" si="39"/>
        <v>30</v>
      </c>
      <c r="I1599" s="10">
        <f t="shared" si="40"/>
        <v>30</v>
      </c>
      <c r="J1599" s="10">
        <f t="shared" si="41"/>
        <v>40</v>
      </c>
      <c r="K1599" s="10"/>
      <c r="L1599" s="10" t="s">
        <v>536</v>
      </c>
      <c r="M1599" s="10"/>
    </row>
    <row r="1600" ht="26" customHeight="1" spans="1:13">
      <c r="A1600" s="10">
        <v>1538</v>
      </c>
      <c r="B1600" s="14" t="s">
        <v>2974</v>
      </c>
      <c r="C1600" s="10" t="s">
        <v>19</v>
      </c>
      <c r="D1600" s="10" t="s">
        <v>20</v>
      </c>
      <c r="E1600" s="10" t="s">
        <v>120</v>
      </c>
      <c r="F1600" s="14" t="s">
        <v>2975</v>
      </c>
      <c r="G1600" s="10">
        <v>400</v>
      </c>
      <c r="H1600" s="10">
        <f t="shared" si="39"/>
        <v>120</v>
      </c>
      <c r="I1600" s="10">
        <f t="shared" si="40"/>
        <v>120</v>
      </c>
      <c r="J1600" s="10">
        <f t="shared" si="41"/>
        <v>160</v>
      </c>
      <c r="K1600" s="10"/>
      <c r="L1600" s="10" t="s">
        <v>536</v>
      </c>
      <c r="M1600" s="10"/>
    </row>
    <row r="1601" ht="37" customHeight="1" spans="1:13">
      <c r="A1601" s="10">
        <v>1539</v>
      </c>
      <c r="B1601" s="14" t="s">
        <v>2976</v>
      </c>
      <c r="C1601" s="10" t="s">
        <v>19</v>
      </c>
      <c r="D1601" s="10" t="s">
        <v>20</v>
      </c>
      <c r="E1601" s="10" t="s">
        <v>21</v>
      </c>
      <c r="F1601" s="14" t="s">
        <v>1468</v>
      </c>
      <c r="G1601" s="10">
        <v>11720</v>
      </c>
      <c r="H1601" s="10">
        <v>11720</v>
      </c>
      <c r="I1601" s="10"/>
      <c r="J1601" s="10"/>
      <c r="K1601" s="10"/>
      <c r="L1601" s="10" t="s">
        <v>342</v>
      </c>
      <c r="M1601" s="10"/>
    </row>
    <row r="1602" ht="27" customHeight="1" spans="1:13">
      <c r="A1602" s="10">
        <v>1540</v>
      </c>
      <c r="B1602" s="14" t="s">
        <v>2977</v>
      </c>
      <c r="C1602" s="10" t="s">
        <v>19</v>
      </c>
      <c r="D1602" s="10" t="s">
        <v>20</v>
      </c>
      <c r="E1602" s="10" t="s">
        <v>21</v>
      </c>
      <c r="F1602" s="14" t="s">
        <v>2978</v>
      </c>
      <c r="G1602" s="10">
        <v>2150</v>
      </c>
      <c r="H1602" s="10">
        <v>2150</v>
      </c>
      <c r="I1602" s="10"/>
      <c r="J1602" s="10"/>
      <c r="K1602" s="10"/>
      <c r="L1602" s="10" t="s">
        <v>342</v>
      </c>
      <c r="M1602" s="10"/>
    </row>
    <row r="1603" ht="27" customHeight="1" spans="1:13">
      <c r="A1603" s="10">
        <v>1541</v>
      </c>
      <c r="B1603" s="14" t="s">
        <v>2979</v>
      </c>
      <c r="C1603" s="10" t="s">
        <v>19</v>
      </c>
      <c r="D1603" s="10" t="s">
        <v>20</v>
      </c>
      <c r="E1603" s="10" t="s">
        <v>21</v>
      </c>
      <c r="F1603" s="14" t="s">
        <v>2980</v>
      </c>
      <c r="G1603" s="10">
        <v>600</v>
      </c>
      <c r="H1603" s="10">
        <v>600</v>
      </c>
      <c r="I1603" s="10"/>
      <c r="J1603" s="10"/>
      <c r="K1603" s="10"/>
      <c r="L1603" s="10" t="s">
        <v>300</v>
      </c>
      <c r="M1603" s="10"/>
    </row>
    <row r="1604" ht="27" customHeight="1" spans="1:13">
      <c r="A1604" s="10">
        <v>1542</v>
      </c>
      <c r="B1604" s="14" t="s">
        <v>2981</v>
      </c>
      <c r="C1604" s="10" t="s">
        <v>19</v>
      </c>
      <c r="D1604" s="10" t="s">
        <v>218</v>
      </c>
      <c r="E1604" s="10" t="s">
        <v>120</v>
      </c>
      <c r="F1604" s="14" t="s">
        <v>2982</v>
      </c>
      <c r="G1604" s="10">
        <v>600</v>
      </c>
      <c r="H1604" s="10">
        <v>600</v>
      </c>
      <c r="I1604" s="10"/>
      <c r="J1604" s="10"/>
      <c r="K1604" s="10"/>
      <c r="L1604" s="10" t="s">
        <v>536</v>
      </c>
      <c r="M1604" s="10"/>
    </row>
    <row r="1605" ht="41" customHeight="1" spans="1:13">
      <c r="A1605" s="10">
        <v>1543</v>
      </c>
      <c r="B1605" s="14" t="s">
        <v>2983</v>
      </c>
      <c r="C1605" s="10" t="s">
        <v>19</v>
      </c>
      <c r="D1605" s="10" t="s">
        <v>20</v>
      </c>
      <c r="E1605" s="10" t="s">
        <v>128</v>
      </c>
      <c r="F1605" s="14" t="s">
        <v>2984</v>
      </c>
      <c r="G1605" s="10">
        <v>3000</v>
      </c>
      <c r="H1605" s="10">
        <v>3000</v>
      </c>
      <c r="I1605" s="10"/>
      <c r="J1605" s="10"/>
      <c r="K1605" s="10"/>
      <c r="L1605" s="10" t="s">
        <v>284</v>
      </c>
      <c r="M1605" s="10"/>
    </row>
    <row r="1606" ht="28" customHeight="1" spans="1:13">
      <c r="A1606" s="10">
        <v>1544</v>
      </c>
      <c r="B1606" s="14" t="s">
        <v>2985</v>
      </c>
      <c r="C1606" s="10" t="s">
        <v>19</v>
      </c>
      <c r="D1606" s="10" t="s">
        <v>20</v>
      </c>
      <c r="E1606" s="10" t="s">
        <v>124</v>
      </c>
      <c r="F1606" s="14" t="s">
        <v>2986</v>
      </c>
      <c r="G1606" s="10">
        <v>15000</v>
      </c>
      <c r="H1606" s="10">
        <v>15000</v>
      </c>
      <c r="I1606" s="10"/>
      <c r="J1606" s="10"/>
      <c r="K1606" s="10"/>
      <c r="L1606" s="10" t="s">
        <v>483</v>
      </c>
      <c r="M1606" s="10"/>
    </row>
    <row r="1607" ht="28" customHeight="1" spans="1:13">
      <c r="A1607" s="10">
        <v>1545</v>
      </c>
      <c r="B1607" s="14" t="s">
        <v>2987</v>
      </c>
      <c r="C1607" s="10" t="s">
        <v>19</v>
      </c>
      <c r="D1607" s="10" t="s">
        <v>20</v>
      </c>
      <c r="E1607" s="10" t="s">
        <v>124</v>
      </c>
      <c r="F1607" s="14" t="s">
        <v>2988</v>
      </c>
      <c r="G1607" s="10">
        <v>1334</v>
      </c>
      <c r="H1607" s="10">
        <v>1334</v>
      </c>
      <c r="I1607" s="10"/>
      <c r="J1607" s="10"/>
      <c r="K1607" s="10"/>
      <c r="L1607" s="10" t="s">
        <v>483</v>
      </c>
      <c r="M1607" s="10"/>
    </row>
    <row r="1608" ht="34" customHeight="1" spans="1:13">
      <c r="A1608" s="10">
        <v>1546</v>
      </c>
      <c r="B1608" s="14" t="s">
        <v>2989</v>
      </c>
      <c r="C1608" s="10" t="s">
        <v>19</v>
      </c>
      <c r="D1608" s="10" t="s">
        <v>20</v>
      </c>
      <c r="E1608" s="10" t="s">
        <v>124</v>
      </c>
      <c r="F1608" s="14" t="s">
        <v>2990</v>
      </c>
      <c r="G1608" s="10">
        <v>12000</v>
      </c>
      <c r="H1608" s="10">
        <v>12000</v>
      </c>
      <c r="I1608" s="10"/>
      <c r="J1608" s="10"/>
      <c r="K1608" s="10"/>
      <c r="L1608" s="10" t="s">
        <v>483</v>
      </c>
      <c r="M1608" s="10"/>
    </row>
    <row r="1609" ht="26" customHeight="1" spans="1:13">
      <c r="A1609" s="10">
        <v>1547</v>
      </c>
      <c r="B1609" s="14" t="s">
        <v>2991</v>
      </c>
      <c r="C1609" s="10" t="s">
        <v>19</v>
      </c>
      <c r="D1609" s="10" t="s">
        <v>1205</v>
      </c>
      <c r="E1609" s="10" t="s">
        <v>136</v>
      </c>
      <c r="F1609" s="14" t="s">
        <v>2992</v>
      </c>
      <c r="G1609" s="10">
        <v>3000</v>
      </c>
      <c r="H1609" s="10">
        <v>3000</v>
      </c>
      <c r="I1609" s="10"/>
      <c r="J1609" s="10"/>
      <c r="K1609" s="10"/>
      <c r="L1609" s="10" t="s">
        <v>318</v>
      </c>
      <c r="M1609" s="10"/>
    </row>
    <row r="1610" ht="37" customHeight="1" spans="1:13">
      <c r="A1610" s="10">
        <v>1548</v>
      </c>
      <c r="B1610" s="14" t="s">
        <v>2993</v>
      </c>
      <c r="C1610" s="10" t="s">
        <v>19</v>
      </c>
      <c r="D1610" s="10" t="s">
        <v>312</v>
      </c>
      <c r="E1610" s="10" t="s">
        <v>148</v>
      </c>
      <c r="F1610" s="14" t="s">
        <v>2994</v>
      </c>
      <c r="G1610" s="10">
        <v>1000</v>
      </c>
      <c r="H1610" s="10">
        <v>1000</v>
      </c>
      <c r="I1610" s="10"/>
      <c r="J1610" s="10"/>
      <c r="K1610" s="10"/>
      <c r="L1610" s="10" t="s">
        <v>303</v>
      </c>
      <c r="M1610" s="10"/>
    </row>
    <row r="1611" ht="26" customHeight="1" spans="1:13">
      <c r="A1611" s="10">
        <v>1549</v>
      </c>
      <c r="B1611" s="14" t="s">
        <v>2995</v>
      </c>
      <c r="C1611" s="10" t="s">
        <v>19</v>
      </c>
      <c r="D1611" s="10" t="s">
        <v>20</v>
      </c>
      <c r="E1611" s="10" t="s">
        <v>132</v>
      </c>
      <c r="F1611" s="14" t="s">
        <v>2996</v>
      </c>
      <c r="G1611" s="10">
        <v>5020</v>
      </c>
      <c r="H1611" s="10">
        <v>5020</v>
      </c>
      <c r="I1611" s="10"/>
      <c r="J1611" s="10"/>
      <c r="K1611" s="10"/>
      <c r="L1611" s="10" t="s">
        <v>337</v>
      </c>
      <c r="M1611" s="10"/>
    </row>
    <row r="1612" ht="27" customHeight="1" spans="1:13">
      <c r="A1612" s="10">
        <v>1550</v>
      </c>
      <c r="B1612" s="14" t="s">
        <v>2997</v>
      </c>
      <c r="C1612" s="10" t="s">
        <v>19</v>
      </c>
      <c r="D1612" s="10" t="s">
        <v>20</v>
      </c>
      <c r="E1612" s="10" t="s">
        <v>21</v>
      </c>
      <c r="F1612" s="14" t="s">
        <v>2998</v>
      </c>
      <c r="G1612" s="10">
        <v>1764</v>
      </c>
      <c r="H1612" s="10">
        <v>1764</v>
      </c>
      <c r="I1612" s="10"/>
      <c r="J1612" s="10"/>
      <c r="K1612" s="10"/>
      <c r="L1612" s="10" t="s">
        <v>342</v>
      </c>
      <c r="M1612" s="10"/>
    </row>
    <row r="1613" ht="27" customHeight="1" spans="1:13">
      <c r="A1613" s="10">
        <v>1551</v>
      </c>
      <c r="B1613" s="14" t="s">
        <v>2999</v>
      </c>
      <c r="C1613" s="10" t="s">
        <v>19</v>
      </c>
      <c r="D1613" s="10" t="s">
        <v>20</v>
      </c>
      <c r="E1613" s="10" t="s">
        <v>21</v>
      </c>
      <c r="F1613" s="14" t="s">
        <v>3000</v>
      </c>
      <c r="G1613" s="10">
        <v>5000</v>
      </c>
      <c r="H1613" s="10">
        <v>5000</v>
      </c>
      <c r="I1613" s="10"/>
      <c r="J1613" s="10"/>
      <c r="K1613" s="10"/>
      <c r="L1613" s="10" t="s">
        <v>342</v>
      </c>
      <c r="M1613" s="10"/>
    </row>
    <row r="1614" ht="27" customHeight="1" spans="1:13">
      <c r="A1614" s="10">
        <v>1552</v>
      </c>
      <c r="B1614" s="14" t="s">
        <v>3001</v>
      </c>
      <c r="C1614" s="10" t="s">
        <v>19</v>
      </c>
      <c r="D1614" s="10" t="s">
        <v>20</v>
      </c>
      <c r="E1614" s="10" t="s">
        <v>21</v>
      </c>
      <c r="F1614" s="14" t="s">
        <v>3002</v>
      </c>
      <c r="G1614" s="10">
        <v>25</v>
      </c>
      <c r="H1614" s="10">
        <v>25</v>
      </c>
      <c r="I1614" s="10"/>
      <c r="J1614" s="10"/>
      <c r="K1614" s="10"/>
      <c r="L1614" s="10" t="s">
        <v>342</v>
      </c>
      <c r="M1614" s="10"/>
    </row>
    <row r="1615" ht="27" customHeight="1" spans="1:13">
      <c r="A1615" s="10">
        <v>1553</v>
      </c>
      <c r="B1615" s="14" t="s">
        <v>3003</v>
      </c>
      <c r="C1615" s="10" t="s">
        <v>19</v>
      </c>
      <c r="D1615" s="10" t="s">
        <v>20</v>
      </c>
      <c r="E1615" s="10" t="s">
        <v>21</v>
      </c>
      <c r="F1615" s="14" t="s">
        <v>3004</v>
      </c>
      <c r="G1615" s="10">
        <v>2000</v>
      </c>
      <c r="H1615" s="10">
        <v>2000</v>
      </c>
      <c r="I1615" s="10"/>
      <c r="J1615" s="10"/>
      <c r="K1615" s="10"/>
      <c r="L1615" s="10" t="s">
        <v>342</v>
      </c>
      <c r="M1615" s="10"/>
    </row>
    <row r="1616" ht="27" customHeight="1" spans="1:13">
      <c r="A1616" s="10">
        <v>1554</v>
      </c>
      <c r="B1616" s="14" t="s">
        <v>3005</v>
      </c>
      <c r="C1616" s="10" t="s">
        <v>19</v>
      </c>
      <c r="D1616" s="10" t="s">
        <v>20</v>
      </c>
      <c r="E1616" s="10" t="s">
        <v>21</v>
      </c>
      <c r="F1616" s="14" t="s">
        <v>3006</v>
      </c>
      <c r="G1616" s="10">
        <v>3000</v>
      </c>
      <c r="H1616" s="10">
        <v>3000</v>
      </c>
      <c r="I1616" s="10"/>
      <c r="J1616" s="10"/>
      <c r="K1616" s="10"/>
      <c r="L1616" s="10" t="s">
        <v>342</v>
      </c>
      <c r="M1616" s="10"/>
    </row>
    <row r="1617" ht="35" customHeight="1" spans="1:13">
      <c r="A1617" s="10">
        <v>1555</v>
      </c>
      <c r="B1617" s="14" t="s">
        <v>3007</v>
      </c>
      <c r="C1617" s="10" t="s">
        <v>19</v>
      </c>
      <c r="D1617" s="10" t="s">
        <v>20</v>
      </c>
      <c r="E1617" s="10" t="s">
        <v>21</v>
      </c>
      <c r="F1617" s="14" t="s">
        <v>1468</v>
      </c>
      <c r="G1617" s="10">
        <v>8000</v>
      </c>
      <c r="H1617" s="10">
        <v>8000</v>
      </c>
      <c r="I1617" s="10"/>
      <c r="J1617" s="10"/>
      <c r="K1617" s="10"/>
      <c r="L1617" s="10" t="s">
        <v>342</v>
      </c>
      <c r="M1617" s="10"/>
    </row>
    <row r="1618" ht="27" customHeight="1" spans="1:13">
      <c r="A1618" s="10">
        <v>1556</v>
      </c>
      <c r="B1618" s="14" t="s">
        <v>3008</v>
      </c>
      <c r="C1618" s="10" t="s">
        <v>19</v>
      </c>
      <c r="D1618" s="10" t="s">
        <v>20</v>
      </c>
      <c r="E1618" s="10" t="s">
        <v>21</v>
      </c>
      <c r="F1618" s="14" t="s">
        <v>3009</v>
      </c>
      <c r="G1618" s="10">
        <v>2225</v>
      </c>
      <c r="H1618" s="10">
        <v>2225</v>
      </c>
      <c r="I1618" s="10"/>
      <c r="J1618" s="10"/>
      <c r="K1618" s="10"/>
      <c r="L1618" s="10" t="s">
        <v>342</v>
      </c>
      <c r="M1618" s="10"/>
    </row>
    <row r="1619" ht="27" customHeight="1" spans="1:13">
      <c r="A1619" s="10">
        <v>1557</v>
      </c>
      <c r="B1619" s="14" t="s">
        <v>3010</v>
      </c>
      <c r="C1619" s="10" t="s">
        <v>19</v>
      </c>
      <c r="D1619" s="10" t="s">
        <v>20</v>
      </c>
      <c r="E1619" s="10" t="s">
        <v>140</v>
      </c>
      <c r="F1619" s="14" t="s">
        <v>3011</v>
      </c>
      <c r="G1619" s="10">
        <v>200</v>
      </c>
      <c r="H1619" s="10">
        <v>200</v>
      </c>
      <c r="I1619" s="10"/>
      <c r="J1619" s="10"/>
      <c r="K1619" s="10"/>
      <c r="L1619" s="10" t="s">
        <v>261</v>
      </c>
      <c r="M1619" s="10"/>
    </row>
    <row r="1620" ht="36" customHeight="1" spans="1:13">
      <c r="A1620" s="10">
        <v>1558</v>
      </c>
      <c r="B1620" s="14" t="s">
        <v>3012</v>
      </c>
      <c r="C1620" s="10" t="s">
        <v>19</v>
      </c>
      <c r="D1620" s="10" t="s">
        <v>20</v>
      </c>
      <c r="E1620" s="10" t="s">
        <v>140</v>
      </c>
      <c r="F1620" s="14" t="s">
        <v>3013</v>
      </c>
      <c r="G1620" s="10">
        <v>15000</v>
      </c>
      <c r="H1620" s="10">
        <v>15000</v>
      </c>
      <c r="I1620" s="10"/>
      <c r="J1620" s="10"/>
      <c r="K1620" s="10"/>
      <c r="L1620" s="10" t="s">
        <v>261</v>
      </c>
      <c r="M1620" s="10"/>
    </row>
    <row r="1621" ht="28" customHeight="1" spans="1:13">
      <c r="A1621" s="10">
        <v>1559</v>
      </c>
      <c r="B1621" s="14" t="s">
        <v>3014</v>
      </c>
      <c r="C1621" s="10" t="s">
        <v>19</v>
      </c>
      <c r="D1621" s="10" t="s">
        <v>20</v>
      </c>
      <c r="E1621" s="10" t="s">
        <v>140</v>
      </c>
      <c r="F1621" s="14" t="s">
        <v>3015</v>
      </c>
      <c r="G1621" s="10">
        <v>120</v>
      </c>
      <c r="H1621" s="10">
        <v>120</v>
      </c>
      <c r="I1621" s="10"/>
      <c r="J1621" s="10"/>
      <c r="K1621" s="10"/>
      <c r="L1621" s="10" t="s">
        <v>261</v>
      </c>
      <c r="M1621" s="10"/>
    </row>
    <row r="1622" ht="36" customHeight="1" spans="1:13">
      <c r="A1622" s="10">
        <v>1560</v>
      </c>
      <c r="B1622" s="14" t="s">
        <v>3016</v>
      </c>
      <c r="C1622" s="10" t="s">
        <v>19</v>
      </c>
      <c r="D1622" s="10" t="s">
        <v>20</v>
      </c>
      <c r="E1622" s="10" t="s">
        <v>136</v>
      </c>
      <c r="F1622" s="14" t="s">
        <v>3017</v>
      </c>
      <c r="G1622" s="10">
        <v>200</v>
      </c>
      <c r="H1622" s="10">
        <v>200</v>
      </c>
      <c r="I1622" s="10"/>
      <c r="J1622" s="10"/>
      <c r="K1622" s="10"/>
      <c r="L1622" s="10" t="s">
        <v>318</v>
      </c>
      <c r="M1622" s="10"/>
    </row>
    <row r="1623" spans="1:13">
      <c r="A1623" s="10"/>
      <c r="B1623" s="14" t="s">
        <v>3018</v>
      </c>
      <c r="C1623" s="10"/>
      <c r="D1623" s="10"/>
      <c r="E1623" s="10"/>
      <c r="F1623" s="14"/>
      <c r="G1623" s="10">
        <f t="shared" ref="G1623:K1623" si="42">SUM(G1624:G1639)</f>
        <v>184760</v>
      </c>
      <c r="H1623" s="10">
        <f t="shared" si="42"/>
        <v>167190</v>
      </c>
      <c r="I1623" s="10">
        <f t="shared" si="42"/>
        <v>7530</v>
      </c>
      <c r="J1623" s="10">
        <f t="shared" si="42"/>
        <v>10040</v>
      </c>
      <c r="K1623" s="10">
        <f t="shared" si="42"/>
        <v>0</v>
      </c>
      <c r="L1623" s="10"/>
      <c r="M1623" s="10"/>
    </row>
    <row r="1624" ht="27" customHeight="1" spans="1:13">
      <c r="A1624" s="10">
        <v>1561</v>
      </c>
      <c r="B1624" s="14" t="s">
        <v>3019</v>
      </c>
      <c r="C1624" s="10" t="s">
        <v>19</v>
      </c>
      <c r="D1624" s="10" t="s">
        <v>20</v>
      </c>
      <c r="E1624" s="10" t="s">
        <v>49</v>
      </c>
      <c r="F1624" s="14" t="s">
        <v>3020</v>
      </c>
      <c r="G1624" s="10">
        <v>20000</v>
      </c>
      <c r="H1624" s="10">
        <v>20000</v>
      </c>
      <c r="I1624" s="10"/>
      <c r="J1624" s="10"/>
      <c r="K1624" s="10"/>
      <c r="L1624" s="10" t="s">
        <v>300</v>
      </c>
      <c r="M1624" s="10"/>
    </row>
    <row r="1625" ht="27" customHeight="1" spans="1:13">
      <c r="A1625" s="10">
        <v>1562</v>
      </c>
      <c r="B1625" s="14" t="s">
        <v>3021</v>
      </c>
      <c r="C1625" s="10" t="s">
        <v>19</v>
      </c>
      <c r="D1625" s="10" t="s">
        <v>20</v>
      </c>
      <c r="E1625" s="10" t="s">
        <v>49</v>
      </c>
      <c r="F1625" s="14" t="s">
        <v>3022</v>
      </c>
      <c r="G1625" s="10">
        <v>40000</v>
      </c>
      <c r="H1625" s="10">
        <v>40000</v>
      </c>
      <c r="I1625" s="10"/>
      <c r="J1625" s="10"/>
      <c r="K1625" s="10"/>
      <c r="L1625" s="10" t="s">
        <v>300</v>
      </c>
      <c r="M1625" s="10"/>
    </row>
    <row r="1626" ht="27" customHeight="1" spans="1:13">
      <c r="A1626" s="10">
        <v>1563</v>
      </c>
      <c r="B1626" s="14" t="s">
        <v>3023</v>
      </c>
      <c r="C1626" s="10" t="s">
        <v>19</v>
      </c>
      <c r="D1626" s="10" t="s">
        <v>20</v>
      </c>
      <c r="E1626" s="10" t="s">
        <v>3024</v>
      </c>
      <c r="F1626" s="14" t="s">
        <v>3025</v>
      </c>
      <c r="G1626" s="10">
        <v>8000</v>
      </c>
      <c r="H1626" s="10">
        <v>8000</v>
      </c>
      <c r="I1626" s="10"/>
      <c r="J1626" s="10"/>
      <c r="K1626" s="10"/>
      <c r="L1626" s="10" t="s">
        <v>300</v>
      </c>
      <c r="M1626" s="10"/>
    </row>
    <row r="1627" ht="27" customHeight="1" spans="1:13">
      <c r="A1627" s="10">
        <v>1564</v>
      </c>
      <c r="B1627" s="14" t="s">
        <v>3026</v>
      </c>
      <c r="C1627" s="10" t="s">
        <v>19</v>
      </c>
      <c r="D1627" s="10" t="s">
        <v>20</v>
      </c>
      <c r="E1627" s="10" t="s">
        <v>21</v>
      </c>
      <c r="F1627" s="14" t="s">
        <v>3027</v>
      </c>
      <c r="G1627" s="10">
        <v>160</v>
      </c>
      <c r="H1627" s="10">
        <v>160</v>
      </c>
      <c r="I1627" s="10"/>
      <c r="J1627" s="10"/>
      <c r="K1627" s="10"/>
      <c r="L1627" s="10" t="s">
        <v>300</v>
      </c>
      <c r="M1627" s="10"/>
    </row>
    <row r="1628" ht="27" customHeight="1" spans="1:13">
      <c r="A1628" s="10">
        <v>1565</v>
      </c>
      <c r="B1628" s="14" t="s">
        <v>3028</v>
      </c>
      <c r="C1628" s="10" t="s">
        <v>19</v>
      </c>
      <c r="D1628" s="10" t="s">
        <v>20</v>
      </c>
      <c r="E1628" s="10" t="s">
        <v>21</v>
      </c>
      <c r="F1628" s="14" t="s">
        <v>3029</v>
      </c>
      <c r="G1628" s="10">
        <v>500</v>
      </c>
      <c r="H1628" s="10">
        <v>500</v>
      </c>
      <c r="I1628" s="10"/>
      <c r="J1628" s="10"/>
      <c r="K1628" s="10"/>
      <c r="L1628" s="10" t="s">
        <v>300</v>
      </c>
      <c r="M1628" s="10"/>
    </row>
    <row r="1629" ht="27" customHeight="1" spans="1:13">
      <c r="A1629" s="10">
        <v>1566</v>
      </c>
      <c r="B1629" s="14" t="s">
        <v>3030</v>
      </c>
      <c r="C1629" s="10" t="s">
        <v>19</v>
      </c>
      <c r="D1629" s="10" t="s">
        <v>20</v>
      </c>
      <c r="E1629" s="10" t="s">
        <v>49</v>
      </c>
      <c r="F1629" s="14" t="s">
        <v>3031</v>
      </c>
      <c r="G1629" s="10">
        <v>500</v>
      </c>
      <c r="H1629" s="10">
        <v>500</v>
      </c>
      <c r="I1629" s="10"/>
      <c r="J1629" s="10"/>
      <c r="K1629" s="10"/>
      <c r="L1629" s="10" t="s">
        <v>300</v>
      </c>
      <c r="M1629" s="10"/>
    </row>
    <row r="1630" ht="26" customHeight="1" spans="1:13">
      <c r="A1630" s="10">
        <v>1567</v>
      </c>
      <c r="B1630" s="14" t="s">
        <v>3032</v>
      </c>
      <c r="C1630" s="10" t="s">
        <v>19</v>
      </c>
      <c r="D1630" s="10" t="s">
        <v>20</v>
      </c>
      <c r="E1630" s="10" t="s">
        <v>49</v>
      </c>
      <c r="F1630" s="14" t="s">
        <v>3033</v>
      </c>
      <c r="G1630" s="10">
        <v>500</v>
      </c>
      <c r="H1630" s="10">
        <v>500</v>
      </c>
      <c r="I1630" s="10"/>
      <c r="J1630" s="10"/>
      <c r="K1630" s="10"/>
      <c r="L1630" s="10" t="s">
        <v>300</v>
      </c>
      <c r="M1630" s="10"/>
    </row>
    <row r="1631" ht="26" customHeight="1" spans="1:13">
      <c r="A1631" s="10">
        <v>1568</v>
      </c>
      <c r="B1631" s="14" t="s">
        <v>3034</v>
      </c>
      <c r="C1631" s="10" t="s">
        <v>19</v>
      </c>
      <c r="D1631" s="10" t="s">
        <v>20</v>
      </c>
      <c r="E1631" s="10" t="s">
        <v>49</v>
      </c>
      <c r="F1631" s="14" t="s">
        <v>3035</v>
      </c>
      <c r="G1631" s="10">
        <v>1500</v>
      </c>
      <c r="H1631" s="10">
        <v>1500</v>
      </c>
      <c r="I1631" s="10"/>
      <c r="J1631" s="10"/>
      <c r="K1631" s="10"/>
      <c r="L1631" s="10" t="s">
        <v>300</v>
      </c>
      <c r="M1631" s="10"/>
    </row>
    <row r="1632" ht="26" customHeight="1" spans="1:13">
      <c r="A1632" s="10">
        <v>1569</v>
      </c>
      <c r="B1632" s="14" t="s">
        <v>3036</v>
      </c>
      <c r="C1632" s="10" t="s">
        <v>19</v>
      </c>
      <c r="D1632" s="10" t="s">
        <v>20</v>
      </c>
      <c r="E1632" s="10" t="s">
        <v>49</v>
      </c>
      <c r="F1632" s="14" t="s">
        <v>3037</v>
      </c>
      <c r="G1632" s="10">
        <v>500</v>
      </c>
      <c r="H1632" s="10">
        <v>500</v>
      </c>
      <c r="I1632" s="10"/>
      <c r="J1632" s="10"/>
      <c r="K1632" s="10"/>
      <c r="L1632" s="10" t="s">
        <v>300</v>
      </c>
      <c r="M1632" s="10"/>
    </row>
    <row r="1633" ht="27" customHeight="1" spans="1:13">
      <c r="A1633" s="10">
        <v>1570</v>
      </c>
      <c r="B1633" s="14" t="s">
        <v>3038</v>
      </c>
      <c r="C1633" s="10" t="s">
        <v>19</v>
      </c>
      <c r="D1633" s="10" t="s">
        <v>20</v>
      </c>
      <c r="E1633" s="10" t="s">
        <v>49</v>
      </c>
      <c r="F1633" s="14" t="s">
        <v>3039</v>
      </c>
      <c r="G1633" s="10">
        <v>29500</v>
      </c>
      <c r="H1633" s="10">
        <v>29500</v>
      </c>
      <c r="I1633" s="10"/>
      <c r="J1633" s="10"/>
      <c r="K1633" s="10"/>
      <c r="L1633" s="10" t="s">
        <v>300</v>
      </c>
      <c r="M1633" s="10"/>
    </row>
    <row r="1634" ht="27" customHeight="1" spans="1:13">
      <c r="A1634" s="10">
        <v>1571</v>
      </c>
      <c r="B1634" s="14" t="s">
        <v>3040</v>
      </c>
      <c r="C1634" s="10" t="s">
        <v>19</v>
      </c>
      <c r="D1634" s="10" t="s">
        <v>20</v>
      </c>
      <c r="E1634" s="10" t="s">
        <v>49</v>
      </c>
      <c r="F1634" s="14" t="s">
        <v>3041</v>
      </c>
      <c r="G1634" s="10">
        <v>20000</v>
      </c>
      <c r="H1634" s="10">
        <v>20000</v>
      </c>
      <c r="I1634" s="10"/>
      <c r="J1634" s="10"/>
      <c r="K1634" s="10"/>
      <c r="L1634" s="10" t="s">
        <v>300</v>
      </c>
      <c r="M1634" s="10"/>
    </row>
    <row r="1635" ht="35" customHeight="1" spans="1:13">
      <c r="A1635" s="10">
        <v>1572</v>
      </c>
      <c r="B1635" s="14" t="s">
        <v>3042</v>
      </c>
      <c r="C1635" s="10" t="s">
        <v>19</v>
      </c>
      <c r="D1635" s="10" t="s">
        <v>20</v>
      </c>
      <c r="E1635" s="10" t="s">
        <v>49</v>
      </c>
      <c r="F1635" s="14" t="s">
        <v>3043</v>
      </c>
      <c r="G1635" s="10">
        <v>25000</v>
      </c>
      <c r="H1635" s="10">
        <f>G1635*0.3</f>
        <v>7500</v>
      </c>
      <c r="I1635" s="10">
        <f>H1635</f>
        <v>7500</v>
      </c>
      <c r="J1635" s="10">
        <f>G1635-H1635-I1635</f>
        <v>10000</v>
      </c>
      <c r="K1635" s="10"/>
      <c r="L1635" s="10" t="s">
        <v>300</v>
      </c>
      <c r="M1635" s="10"/>
    </row>
    <row r="1636" ht="27" customHeight="1" spans="1:13">
      <c r="A1636" s="10">
        <v>1573</v>
      </c>
      <c r="B1636" s="14" t="s">
        <v>3044</v>
      </c>
      <c r="C1636" s="10" t="s">
        <v>19</v>
      </c>
      <c r="D1636" s="10" t="s">
        <v>20</v>
      </c>
      <c r="E1636" s="10" t="s">
        <v>120</v>
      </c>
      <c r="F1636" s="14" t="s">
        <v>3045</v>
      </c>
      <c r="G1636" s="10">
        <v>100</v>
      </c>
      <c r="H1636" s="10">
        <f>G1636*0.3</f>
        <v>30</v>
      </c>
      <c r="I1636" s="10">
        <f>H1636</f>
        <v>30</v>
      </c>
      <c r="J1636" s="10">
        <f>G1636-H1636-I1636</f>
        <v>40</v>
      </c>
      <c r="K1636" s="10"/>
      <c r="L1636" s="10" t="s">
        <v>536</v>
      </c>
      <c r="M1636" s="10"/>
    </row>
    <row r="1637" ht="37" customHeight="1" spans="1:13">
      <c r="A1637" s="10">
        <v>1574</v>
      </c>
      <c r="B1637" s="14" t="s">
        <v>3046</v>
      </c>
      <c r="C1637" s="10" t="s">
        <v>19</v>
      </c>
      <c r="D1637" s="10" t="s">
        <v>20</v>
      </c>
      <c r="E1637" s="10" t="s">
        <v>144</v>
      </c>
      <c r="F1637" s="14" t="s">
        <v>3047</v>
      </c>
      <c r="G1637" s="10">
        <v>1500</v>
      </c>
      <c r="H1637" s="10">
        <v>1500</v>
      </c>
      <c r="I1637" s="10"/>
      <c r="J1637" s="10"/>
      <c r="K1637" s="10"/>
      <c r="L1637" s="10" t="s">
        <v>331</v>
      </c>
      <c r="M1637" s="10"/>
    </row>
    <row r="1638" ht="37" customHeight="1" spans="1:13">
      <c r="A1638" s="10">
        <v>1575</v>
      </c>
      <c r="B1638" s="14" t="s">
        <v>3048</v>
      </c>
      <c r="C1638" s="10" t="s">
        <v>19</v>
      </c>
      <c r="D1638" s="10" t="s">
        <v>20</v>
      </c>
      <c r="E1638" s="10" t="s">
        <v>21</v>
      </c>
      <c r="F1638" s="14" t="s">
        <v>3049</v>
      </c>
      <c r="G1638" s="10">
        <v>2000</v>
      </c>
      <c r="H1638" s="10">
        <v>2000</v>
      </c>
      <c r="I1638" s="10"/>
      <c r="J1638" s="10"/>
      <c r="K1638" s="10"/>
      <c r="L1638" s="10" t="s">
        <v>342</v>
      </c>
      <c r="M1638" s="10"/>
    </row>
    <row r="1639" ht="37" customHeight="1" spans="1:13">
      <c r="A1639" s="10">
        <v>1576</v>
      </c>
      <c r="B1639" s="14" t="s">
        <v>3050</v>
      </c>
      <c r="C1639" s="10" t="s">
        <v>19</v>
      </c>
      <c r="D1639" s="10" t="s">
        <v>20</v>
      </c>
      <c r="E1639" s="10" t="s">
        <v>49</v>
      </c>
      <c r="F1639" s="14" t="s">
        <v>3051</v>
      </c>
      <c r="G1639" s="10">
        <v>35000</v>
      </c>
      <c r="H1639" s="10">
        <v>35000</v>
      </c>
      <c r="I1639" s="10"/>
      <c r="J1639" s="10"/>
      <c r="K1639" s="10"/>
      <c r="L1639" s="10" t="s">
        <v>300</v>
      </c>
      <c r="M1639" s="10"/>
    </row>
    <row r="1640" spans="1:13">
      <c r="A1640" s="10"/>
      <c r="B1640" s="14" t="s">
        <v>3052</v>
      </c>
      <c r="C1640" s="10"/>
      <c r="D1640" s="10"/>
      <c r="E1640" s="10"/>
      <c r="F1640" s="14"/>
      <c r="G1640" s="10">
        <f t="shared" ref="G1640:K1640" si="43">SUM(G1641:G1749)</f>
        <v>3640400</v>
      </c>
      <c r="H1640" s="10">
        <f t="shared" si="43"/>
        <v>1084120</v>
      </c>
      <c r="I1640" s="10">
        <f t="shared" si="43"/>
        <v>1083120</v>
      </c>
      <c r="J1640" s="10">
        <f t="shared" si="43"/>
        <v>1464160</v>
      </c>
      <c r="K1640" s="10">
        <f t="shared" si="43"/>
        <v>9000</v>
      </c>
      <c r="L1640" s="10"/>
      <c r="M1640" s="10"/>
    </row>
    <row r="1641" ht="27" customHeight="1" spans="1:13">
      <c r="A1641" s="10">
        <v>1577</v>
      </c>
      <c r="B1641" s="14" t="s">
        <v>3053</v>
      </c>
      <c r="C1641" s="10" t="s">
        <v>19</v>
      </c>
      <c r="D1641" s="10" t="s">
        <v>20</v>
      </c>
      <c r="E1641" s="10" t="s">
        <v>21</v>
      </c>
      <c r="F1641" s="14" t="s">
        <v>3054</v>
      </c>
      <c r="G1641" s="10">
        <v>100000</v>
      </c>
      <c r="H1641" s="10">
        <f t="shared" ref="H1641:H1689" si="44">G1641*0.3</f>
        <v>30000</v>
      </c>
      <c r="I1641" s="10">
        <f t="shared" ref="I1641:I1689" si="45">H1641</f>
        <v>30000</v>
      </c>
      <c r="J1641" s="10">
        <f t="shared" ref="J1641:J1689" si="46">G1641-H1641-I1641</f>
        <v>40000</v>
      </c>
      <c r="K1641" s="10"/>
      <c r="L1641" s="10" t="s">
        <v>300</v>
      </c>
      <c r="M1641" s="10"/>
    </row>
    <row r="1642" ht="27" customHeight="1" spans="1:13">
      <c r="A1642" s="10">
        <v>1578</v>
      </c>
      <c r="B1642" s="14" t="s">
        <v>3055</v>
      </c>
      <c r="C1642" s="10" t="s">
        <v>19</v>
      </c>
      <c r="D1642" s="10" t="s">
        <v>20</v>
      </c>
      <c r="E1642" s="10" t="s">
        <v>49</v>
      </c>
      <c r="F1642" s="14" t="s">
        <v>3056</v>
      </c>
      <c r="G1642" s="10">
        <v>50000</v>
      </c>
      <c r="H1642" s="10">
        <f t="shared" si="44"/>
        <v>15000</v>
      </c>
      <c r="I1642" s="10">
        <f t="shared" si="45"/>
        <v>15000</v>
      </c>
      <c r="J1642" s="10">
        <f t="shared" si="46"/>
        <v>20000</v>
      </c>
      <c r="K1642" s="10"/>
      <c r="L1642" s="10" t="s">
        <v>300</v>
      </c>
      <c r="M1642" s="10"/>
    </row>
    <row r="1643" ht="27" customHeight="1" spans="1:13">
      <c r="A1643" s="10">
        <v>1579</v>
      </c>
      <c r="B1643" s="14" t="s">
        <v>3057</v>
      </c>
      <c r="C1643" s="10" t="s">
        <v>19</v>
      </c>
      <c r="D1643" s="10" t="s">
        <v>20</v>
      </c>
      <c r="E1643" s="10" t="s">
        <v>49</v>
      </c>
      <c r="F1643" s="14" t="s">
        <v>3058</v>
      </c>
      <c r="G1643" s="10">
        <v>100000</v>
      </c>
      <c r="H1643" s="10">
        <f t="shared" si="44"/>
        <v>30000</v>
      </c>
      <c r="I1643" s="10">
        <f t="shared" si="45"/>
        <v>30000</v>
      </c>
      <c r="J1643" s="10">
        <f t="shared" si="46"/>
        <v>40000</v>
      </c>
      <c r="K1643" s="10"/>
      <c r="L1643" s="10" t="s">
        <v>300</v>
      </c>
      <c r="M1643" s="10"/>
    </row>
    <row r="1644" ht="26" customHeight="1" spans="1:13">
      <c r="A1644" s="10">
        <v>1580</v>
      </c>
      <c r="B1644" s="14" t="s">
        <v>3059</v>
      </c>
      <c r="C1644" s="10" t="s">
        <v>19</v>
      </c>
      <c r="D1644" s="10" t="s">
        <v>20</v>
      </c>
      <c r="E1644" s="10" t="s">
        <v>49</v>
      </c>
      <c r="F1644" s="14" t="s">
        <v>3060</v>
      </c>
      <c r="G1644" s="10">
        <v>50000</v>
      </c>
      <c r="H1644" s="10">
        <f t="shared" si="44"/>
        <v>15000</v>
      </c>
      <c r="I1644" s="10">
        <f t="shared" si="45"/>
        <v>15000</v>
      </c>
      <c r="J1644" s="10">
        <f t="shared" si="46"/>
        <v>20000</v>
      </c>
      <c r="K1644" s="10"/>
      <c r="L1644" s="10" t="s">
        <v>300</v>
      </c>
      <c r="M1644" s="10"/>
    </row>
    <row r="1645" ht="26" customHeight="1" spans="1:13">
      <c r="A1645" s="10">
        <v>1581</v>
      </c>
      <c r="B1645" s="14" t="s">
        <v>3061</v>
      </c>
      <c r="C1645" s="10" t="s">
        <v>19</v>
      </c>
      <c r="D1645" s="10" t="s">
        <v>20</v>
      </c>
      <c r="E1645" s="10" t="s">
        <v>49</v>
      </c>
      <c r="F1645" s="14" t="s">
        <v>3062</v>
      </c>
      <c r="G1645" s="10">
        <v>100000</v>
      </c>
      <c r="H1645" s="10">
        <f t="shared" si="44"/>
        <v>30000</v>
      </c>
      <c r="I1645" s="10">
        <f t="shared" si="45"/>
        <v>30000</v>
      </c>
      <c r="J1645" s="10">
        <f t="shared" si="46"/>
        <v>40000</v>
      </c>
      <c r="K1645" s="10"/>
      <c r="L1645" s="10" t="s">
        <v>300</v>
      </c>
      <c r="M1645" s="10"/>
    </row>
    <row r="1646" ht="27" customHeight="1" spans="1:13">
      <c r="A1646" s="10">
        <v>1582</v>
      </c>
      <c r="B1646" s="14" t="s">
        <v>3063</v>
      </c>
      <c r="C1646" s="10" t="s">
        <v>19</v>
      </c>
      <c r="D1646" s="10" t="s">
        <v>20</v>
      </c>
      <c r="E1646" s="10" t="s">
        <v>49</v>
      </c>
      <c r="F1646" s="14" t="s">
        <v>3064</v>
      </c>
      <c r="G1646" s="10">
        <v>300000</v>
      </c>
      <c r="H1646" s="10">
        <f t="shared" si="44"/>
        <v>90000</v>
      </c>
      <c r="I1646" s="10">
        <f t="shared" si="45"/>
        <v>90000</v>
      </c>
      <c r="J1646" s="10">
        <f t="shared" si="46"/>
        <v>120000</v>
      </c>
      <c r="K1646" s="10"/>
      <c r="L1646" s="10" t="s">
        <v>300</v>
      </c>
      <c r="M1646" s="10"/>
    </row>
    <row r="1647" ht="23" customHeight="1" spans="1:13">
      <c r="A1647" s="10">
        <v>1583</v>
      </c>
      <c r="B1647" s="14" t="s">
        <v>3065</v>
      </c>
      <c r="C1647" s="10" t="s">
        <v>19</v>
      </c>
      <c r="D1647" s="10" t="s">
        <v>20</v>
      </c>
      <c r="E1647" s="10" t="s">
        <v>49</v>
      </c>
      <c r="F1647" s="14" t="s">
        <v>3066</v>
      </c>
      <c r="G1647" s="10">
        <v>100000</v>
      </c>
      <c r="H1647" s="10">
        <f t="shared" si="44"/>
        <v>30000</v>
      </c>
      <c r="I1647" s="10">
        <f t="shared" si="45"/>
        <v>30000</v>
      </c>
      <c r="J1647" s="10">
        <f t="shared" si="46"/>
        <v>40000</v>
      </c>
      <c r="K1647" s="10"/>
      <c r="L1647" s="10" t="s">
        <v>300</v>
      </c>
      <c r="M1647" s="10"/>
    </row>
    <row r="1648" ht="25" customHeight="1" spans="1:13">
      <c r="A1648" s="10">
        <v>1584</v>
      </c>
      <c r="B1648" s="14" t="s">
        <v>3067</v>
      </c>
      <c r="C1648" s="10" t="s">
        <v>19</v>
      </c>
      <c r="D1648" s="10" t="s">
        <v>20</v>
      </c>
      <c r="E1648" s="10" t="s">
        <v>49</v>
      </c>
      <c r="F1648" s="14" t="s">
        <v>3066</v>
      </c>
      <c r="G1648" s="10">
        <v>50000</v>
      </c>
      <c r="H1648" s="10">
        <f t="shared" si="44"/>
        <v>15000</v>
      </c>
      <c r="I1648" s="10">
        <f t="shared" si="45"/>
        <v>15000</v>
      </c>
      <c r="J1648" s="10">
        <f t="shared" si="46"/>
        <v>20000</v>
      </c>
      <c r="K1648" s="10"/>
      <c r="L1648" s="10" t="s">
        <v>300</v>
      </c>
      <c r="M1648" s="10"/>
    </row>
    <row r="1649" ht="28" customHeight="1" spans="1:13">
      <c r="A1649" s="10">
        <v>1585</v>
      </c>
      <c r="B1649" s="14" t="s">
        <v>3068</v>
      </c>
      <c r="C1649" s="10" t="s">
        <v>19</v>
      </c>
      <c r="D1649" s="10" t="s">
        <v>20</v>
      </c>
      <c r="E1649" s="10" t="s">
        <v>49</v>
      </c>
      <c r="F1649" s="14" t="s">
        <v>3066</v>
      </c>
      <c r="G1649" s="10">
        <v>100000</v>
      </c>
      <c r="H1649" s="10">
        <f t="shared" si="44"/>
        <v>30000</v>
      </c>
      <c r="I1649" s="10">
        <f t="shared" si="45"/>
        <v>30000</v>
      </c>
      <c r="J1649" s="10">
        <f t="shared" si="46"/>
        <v>40000</v>
      </c>
      <c r="K1649" s="10"/>
      <c r="L1649" s="10" t="s">
        <v>300</v>
      </c>
      <c r="M1649" s="10"/>
    </row>
    <row r="1650" ht="27" customHeight="1" spans="1:13">
      <c r="A1650" s="10">
        <v>1586</v>
      </c>
      <c r="B1650" s="14" t="s">
        <v>3069</v>
      </c>
      <c r="C1650" s="10" t="s">
        <v>19</v>
      </c>
      <c r="D1650" s="10" t="s">
        <v>20</v>
      </c>
      <c r="E1650" s="10" t="s">
        <v>49</v>
      </c>
      <c r="F1650" s="14" t="s">
        <v>3066</v>
      </c>
      <c r="G1650" s="10">
        <v>100000</v>
      </c>
      <c r="H1650" s="10">
        <f t="shared" si="44"/>
        <v>30000</v>
      </c>
      <c r="I1650" s="10">
        <f t="shared" si="45"/>
        <v>30000</v>
      </c>
      <c r="J1650" s="10">
        <f t="shared" si="46"/>
        <v>40000</v>
      </c>
      <c r="K1650" s="10"/>
      <c r="L1650" s="10" t="s">
        <v>300</v>
      </c>
      <c r="M1650" s="10"/>
    </row>
    <row r="1651" ht="27" customHeight="1" spans="1:13">
      <c r="A1651" s="10">
        <v>1587</v>
      </c>
      <c r="B1651" s="14" t="s">
        <v>3070</v>
      </c>
      <c r="C1651" s="10" t="s">
        <v>19</v>
      </c>
      <c r="D1651" s="10" t="s">
        <v>20</v>
      </c>
      <c r="E1651" s="10" t="s">
        <v>49</v>
      </c>
      <c r="F1651" s="14" t="s">
        <v>3071</v>
      </c>
      <c r="G1651" s="10">
        <v>50000</v>
      </c>
      <c r="H1651" s="10">
        <f t="shared" si="44"/>
        <v>15000</v>
      </c>
      <c r="I1651" s="10">
        <f t="shared" si="45"/>
        <v>15000</v>
      </c>
      <c r="J1651" s="10">
        <f t="shared" si="46"/>
        <v>20000</v>
      </c>
      <c r="K1651" s="10"/>
      <c r="L1651" s="10" t="s">
        <v>300</v>
      </c>
      <c r="M1651" s="10"/>
    </row>
    <row r="1652" ht="27" customHeight="1" spans="1:13">
      <c r="A1652" s="10">
        <v>1588</v>
      </c>
      <c r="B1652" s="14" t="s">
        <v>3072</v>
      </c>
      <c r="C1652" s="10" t="s">
        <v>19</v>
      </c>
      <c r="D1652" s="10" t="s">
        <v>20</v>
      </c>
      <c r="E1652" s="10" t="s">
        <v>49</v>
      </c>
      <c r="F1652" s="14" t="s">
        <v>3073</v>
      </c>
      <c r="G1652" s="10">
        <v>20000</v>
      </c>
      <c r="H1652" s="10">
        <f t="shared" si="44"/>
        <v>6000</v>
      </c>
      <c r="I1652" s="10">
        <f t="shared" si="45"/>
        <v>6000</v>
      </c>
      <c r="J1652" s="10">
        <f t="shared" si="46"/>
        <v>8000</v>
      </c>
      <c r="K1652" s="10"/>
      <c r="L1652" s="10" t="s">
        <v>300</v>
      </c>
      <c r="M1652" s="10"/>
    </row>
    <row r="1653" ht="27" customHeight="1" spans="1:13">
      <c r="A1653" s="10">
        <v>1589</v>
      </c>
      <c r="B1653" s="14" t="s">
        <v>3074</v>
      </c>
      <c r="C1653" s="10" t="s">
        <v>19</v>
      </c>
      <c r="D1653" s="10" t="s">
        <v>20</v>
      </c>
      <c r="E1653" s="10" t="s">
        <v>49</v>
      </c>
      <c r="F1653" s="14" t="s">
        <v>3075</v>
      </c>
      <c r="G1653" s="10">
        <v>20000</v>
      </c>
      <c r="H1653" s="10">
        <f t="shared" si="44"/>
        <v>6000</v>
      </c>
      <c r="I1653" s="10">
        <f t="shared" si="45"/>
        <v>6000</v>
      </c>
      <c r="J1653" s="10">
        <f t="shared" si="46"/>
        <v>8000</v>
      </c>
      <c r="K1653" s="10"/>
      <c r="L1653" s="10" t="s">
        <v>300</v>
      </c>
      <c r="M1653" s="10"/>
    </row>
    <row r="1654" ht="27" customHeight="1" spans="1:13">
      <c r="A1654" s="10">
        <v>1590</v>
      </c>
      <c r="B1654" s="14" t="s">
        <v>3076</v>
      </c>
      <c r="C1654" s="10" t="s">
        <v>19</v>
      </c>
      <c r="D1654" s="10" t="s">
        <v>20</v>
      </c>
      <c r="E1654" s="10" t="s">
        <v>21</v>
      </c>
      <c r="F1654" s="14" t="s">
        <v>3077</v>
      </c>
      <c r="G1654" s="10">
        <v>50000</v>
      </c>
      <c r="H1654" s="10">
        <f t="shared" si="44"/>
        <v>15000</v>
      </c>
      <c r="I1654" s="10">
        <f t="shared" si="45"/>
        <v>15000</v>
      </c>
      <c r="J1654" s="10">
        <f t="shared" si="46"/>
        <v>20000</v>
      </c>
      <c r="K1654" s="10"/>
      <c r="L1654" s="10" t="s">
        <v>300</v>
      </c>
      <c r="M1654" s="10"/>
    </row>
    <row r="1655" ht="29" customHeight="1" spans="1:13">
      <c r="A1655" s="10">
        <v>1591</v>
      </c>
      <c r="B1655" s="14" t="s">
        <v>3078</v>
      </c>
      <c r="C1655" s="10" t="s">
        <v>19</v>
      </c>
      <c r="D1655" s="10" t="s">
        <v>20</v>
      </c>
      <c r="E1655" s="10" t="s">
        <v>49</v>
      </c>
      <c r="F1655" s="14" t="s">
        <v>3079</v>
      </c>
      <c r="G1655" s="10">
        <v>20000</v>
      </c>
      <c r="H1655" s="10">
        <f t="shared" si="44"/>
        <v>6000</v>
      </c>
      <c r="I1655" s="10">
        <f t="shared" si="45"/>
        <v>6000</v>
      </c>
      <c r="J1655" s="10">
        <f t="shared" si="46"/>
        <v>8000</v>
      </c>
      <c r="K1655" s="10"/>
      <c r="L1655" s="10" t="s">
        <v>300</v>
      </c>
      <c r="M1655" s="10"/>
    </row>
    <row r="1656" ht="27" customHeight="1" spans="1:13">
      <c r="A1656" s="10">
        <v>1592</v>
      </c>
      <c r="B1656" s="14" t="s">
        <v>3080</v>
      </c>
      <c r="C1656" s="10" t="s">
        <v>19</v>
      </c>
      <c r="D1656" s="10" t="s">
        <v>20</v>
      </c>
      <c r="E1656" s="10" t="s">
        <v>832</v>
      </c>
      <c r="F1656" s="14" t="s">
        <v>3081</v>
      </c>
      <c r="G1656" s="10">
        <v>10000</v>
      </c>
      <c r="H1656" s="10">
        <f t="shared" si="44"/>
        <v>3000</v>
      </c>
      <c r="I1656" s="10">
        <f t="shared" si="45"/>
        <v>3000</v>
      </c>
      <c r="J1656" s="10">
        <f t="shared" si="46"/>
        <v>4000</v>
      </c>
      <c r="K1656" s="10"/>
      <c r="L1656" s="10" t="s">
        <v>300</v>
      </c>
      <c r="M1656" s="10"/>
    </row>
    <row r="1657" ht="27" customHeight="1" spans="1:13">
      <c r="A1657" s="10">
        <v>1593</v>
      </c>
      <c r="B1657" s="14" t="s">
        <v>3082</v>
      </c>
      <c r="C1657" s="10" t="s">
        <v>19</v>
      </c>
      <c r="D1657" s="10" t="s">
        <v>20</v>
      </c>
      <c r="E1657" s="10" t="s">
        <v>3083</v>
      </c>
      <c r="F1657" s="14" t="s">
        <v>3084</v>
      </c>
      <c r="G1657" s="10">
        <v>20000</v>
      </c>
      <c r="H1657" s="10">
        <f t="shared" si="44"/>
        <v>6000</v>
      </c>
      <c r="I1657" s="10">
        <f t="shared" si="45"/>
        <v>6000</v>
      </c>
      <c r="J1657" s="10">
        <f t="shared" si="46"/>
        <v>8000</v>
      </c>
      <c r="K1657" s="10"/>
      <c r="L1657" s="10" t="s">
        <v>300</v>
      </c>
      <c r="M1657" s="10"/>
    </row>
    <row r="1658" ht="27" customHeight="1" spans="1:13">
      <c r="A1658" s="10">
        <v>1594</v>
      </c>
      <c r="B1658" s="14" t="s">
        <v>3085</v>
      </c>
      <c r="C1658" s="10" t="s">
        <v>19</v>
      </c>
      <c r="D1658" s="10" t="s">
        <v>20</v>
      </c>
      <c r="E1658" s="10" t="s">
        <v>49</v>
      </c>
      <c r="F1658" s="14" t="s">
        <v>3086</v>
      </c>
      <c r="G1658" s="10">
        <v>6000</v>
      </c>
      <c r="H1658" s="10">
        <f t="shared" si="44"/>
        <v>1800</v>
      </c>
      <c r="I1658" s="10">
        <f t="shared" si="45"/>
        <v>1800</v>
      </c>
      <c r="J1658" s="10">
        <f t="shared" si="46"/>
        <v>2400</v>
      </c>
      <c r="K1658" s="10"/>
      <c r="L1658" s="10" t="s">
        <v>300</v>
      </c>
      <c r="M1658" s="10"/>
    </row>
    <row r="1659" ht="27" customHeight="1" spans="1:13">
      <c r="A1659" s="10">
        <v>1595</v>
      </c>
      <c r="B1659" s="14" t="s">
        <v>3087</v>
      </c>
      <c r="C1659" s="10" t="s">
        <v>19</v>
      </c>
      <c r="D1659" s="10" t="s">
        <v>20</v>
      </c>
      <c r="E1659" s="10" t="s">
        <v>832</v>
      </c>
      <c r="F1659" s="14" t="s">
        <v>3088</v>
      </c>
      <c r="G1659" s="10">
        <v>640000</v>
      </c>
      <c r="H1659" s="10">
        <f t="shared" si="44"/>
        <v>192000</v>
      </c>
      <c r="I1659" s="10">
        <f t="shared" si="45"/>
        <v>192000</v>
      </c>
      <c r="J1659" s="10">
        <f t="shared" si="46"/>
        <v>256000</v>
      </c>
      <c r="K1659" s="10"/>
      <c r="L1659" s="10" t="s">
        <v>300</v>
      </c>
      <c r="M1659" s="10"/>
    </row>
    <row r="1660" ht="27" customHeight="1" spans="1:13">
      <c r="A1660" s="10">
        <v>1596</v>
      </c>
      <c r="B1660" s="14" t="s">
        <v>3089</v>
      </c>
      <c r="C1660" s="10" t="s">
        <v>19</v>
      </c>
      <c r="D1660" s="10" t="s">
        <v>20</v>
      </c>
      <c r="E1660" s="10" t="s">
        <v>124</v>
      </c>
      <c r="F1660" s="14" t="s">
        <v>3090</v>
      </c>
      <c r="G1660" s="10">
        <v>1680</v>
      </c>
      <c r="H1660" s="10">
        <f t="shared" si="44"/>
        <v>504</v>
      </c>
      <c r="I1660" s="10">
        <f t="shared" si="45"/>
        <v>504</v>
      </c>
      <c r="J1660" s="10">
        <f t="shared" si="46"/>
        <v>672</v>
      </c>
      <c r="K1660" s="10"/>
      <c r="L1660" s="10" t="s">
        <v>300</v>
      </c>
      <c r="M1660" s="10"/>
    </row>
    <row r="1661" ht="27" customHeight="1" spans="1:13">
      <c r="A1661" s="10">
        <v>1597</v>
      </c>
      <c r="B1661" s="14" t="s">
        <v>3091</v>
      </c>
      <c r="C1661" s="10" t="s">
        <v>19</v>
      </c>
      <c r="D1661" s="10" t="s">
        <v>20</v>
      </c>
      <c r="E1661" s="10" t="s">
        <v>49</v>
      </c>
      <c r="F1661" s="14" t="s">
        <v>3092</v>
      </c>
      <c r="G1661" s="10">
        <v>165000</v>
      </c>
      <c r="H1661" s="10">
        <f t="shared" si="44"/>
        <v>49500</v>
      </c>
      <c r="I1661" s="10">
        <f t="shared" si="45"/>
        <v>49500</v>
      </c>
      <c r="J1661" s="10">
        <f t="shared" si="46"/>
        <v>66000</v>
      </c>
      <c r="K1661" s="10"/>
      <c r="L1661" s="10" t="s">
        <v>300</v>
      </c>
      <c r="M1661" s="10"/>
    </row>
    <row r="1662" ht="27" customHeight="1" spans="1:13">
      <c r="A1662" s="10">
        <v>1598</v>
      </c>
      <c r="B1662" s="14" t="s">
        <v>3093</v>
      </c>
      <c r="C1662" s="10" t="s">
        <v>19</v>
      </c>
      <c r="D1662" s="10" t="s">
        <v>20</v>
      </c>
      <c r="E1662" s="10" t="s">
        <v>124</v>
      </c>
      <c r="F1662" s="14" t="s">
        <v>3094</v>
      </c>
      <c r="G1662" s="10">
        <v>1000</v>
      </c>
      <c r="H1662" s="10">
        <f t="shared" si="44"/>
        <v>300</v>
      </c>
      <c r="I1662" s="10">
        <f t="shared" si="45"/>
        <v>300</v>
      </c>
      <c r="J1662" s="10">
        <f t="shared" si="46"/>
        <v>400</v>
      </c>
      <c r="K1662" s="10"/>
      <c r="L1662" s="10" t="s">
        <v>300</v>
      </c>
      <c r="M1662" s="10"/>
    </row>
    <row r="1663" ht="27" customHeight="1" spans="1:13">
      <c r="A1663" s="10">
        <v>1599</v>
      </c>
      <c r="B1663" s="14" t="s">
        <v>3095</v>
      </c>
      <c r="C1663" s="10" t="s">
        <v>19</v>
      </c>
      <c r="D1663" s="10" t="s">
        <v>20</v>
      </c>
      <c r="E1663" s="10" t="s">
        <v>49</v>
      </c>
      <c r="F1663" s="14" t="s">
        <v>3096</v>
      </c>
      <c r="G1663" s="10">
        <v>300</v>
      </c>
      <c r="H1663" s="10">
        <f t="shared" si="44"/>
        <v>90</v>
      </c>
      <c r="I1663" s="10">
        <f t="shared" si="45"/>
        <v>90</v>
      </c>
      <c r="J1663" s="10">
        <f t="shared" si="46"/>
        <v>120</v>
      </c>
      <c r="K1663" s="10"/>
      <c r="L1663" s="10" t="s">
        <v>300</v>
      </c>
      <c r="M1663" s="10"/>
    </row>
    <row r="1664" ht="27" customHeight="1" spans="1:13">
      <c r="A1664" s="10">
        <v>1600</v>
      </c>
      <c r="B1664" s="14" t="s">
        <v>3097</v>
      </c>
      <c r="C1664" s="10" t="s">
        <v>19</v>
      </c>
      <c r="D1664" s="10" t="s">
        <v>20</v>
      </c>
      <c r="E1664" s="10" t="s">
        <v>49</v>
      </c>
      <c r="F1664" s="14" t="s">
        <v>3098</v>
      </c>
      <c r="G1664" s="10">
        <v>1100</v>
      </c>
      <c r="H1664" s="10">
        <f t="shared" si="44"/>
        <v>330</v>
      </c>
      <c r="I1664" s="10">
        <f t="shared" si="45"/>
        <v>330</v>
      </c>
      <c r="J1664" s="10">
        <f t="shared" si="46"/>
        <v>440</v>
      </c>
      <c r="K1664" s="10"/>
      <c r="L1664" s="10" t="s">
        <v>300</v>
      </c>
      <c r="M1664" s="10"/>
    </row>
    <row r="1665" ht="27" customHeight="1" spans="1:13">
      <c r="A1665" s="10">
        <v>1601</v>
      </c>
      <c r="B1665" s="14" t="s">
        <v>3099</v>
      </c>
      <c r="C1665" s="10" t="s">
        <v>19</v>
      </c>
      <c r="D1665" s="10" t="s">
        <v>20</v>
      </c>
      <c r="E1665" s="10" t="s">
        <v>21</v>
      </c>
      <c r="F1665" s="14" t="s">
        <v>3100</v>
      </c>
      <c r="G1665" s="10">
        <v>300</v>
      </c>
      <c r="H1665" s="10">
        <f t="shared" si="44"/>
        <v>90</v>
      </c>
      <c r="I1665" s="10">
        <f t="shared" si="45"/>
        <v>90</v>
      </c>
      <c r="J1665" s="10">
        <f t="shared" si="46"/>
        <v>120</v>
      </c>
      <c r="K1665" s="10"/>
      <c r="L1665" s="10" t="s">
        <v>300</v>
      </c>
      <c r="M1665" s="10"/>
    </row>
    <row r="1666" ht="34" customHeight="1" spans="1:13">
      <c r="A1666" s="10">
        <v>1602</v>
      </c>
      <c r="B1666" s="14" t="s">
        <v>3101</v>
      </c>
      <c r="C1666" s="10" t="s">
        <v>19</v>
      </c>
      <c r="D1666" s="10" t="s">
        <v>20</v>
      </c>
      <c r="E1666" s="10" t="s">
        <v>49</v>
      </c>
      <c r="F1666" s="14" t="s">
        <v>3102</v>
      </c>
      <c r="G1666" s="10">
        <v>200</v>
      </c>
      <c r="H1666" s="10">
        <f t="shared" si="44"/>
        <v>60</v>
      </c>
      <c r="I1666" s="10">
        <f t="shared" si="45"/>
        <v>60</v>
      </c>
      <c r="J1666" s="10">
        <f t="shared" si="46"/>
        <v>80</v>
      </c>
      <c r="K1666" s="10"/>
      <c r="L1666" s="10" t="s">
        <v>300</v>
      </c>
      <c r="M1666" s="10"/>
    </row>
    <row r="1667" ht="27" customHeight="1" spans="1:13">
      <c r="A1667" s="10">
        <v>1603</v>
      </c>
      <c r="B1667" s="14" t="s">
        <v>3103</v>
      </c>
      <c r="C1667" s="10" t="s">
        <v>19</v>
      </c>
      <c r="D1667" s="10" t="s">
        <v>20</v>
      </c>
      <c r="E1667" s="10" t="s">
        <v>49</v>
      </c>
      <c r="F1667" s="14" t="s">
        <v>3104</v>
      </c>
      <c r="G1667" s="10">
        <v>500</v>
      </c>
      <c r="H1667" s="10">
        <f t="shared" si="44"/>
        <v>150</v>
      </c>
      <c r="I1667" s="10">
        <f t="shared" si="45"/>
        <v>150</v>
      </c>
      <c r="J1667" s="10">
        <f t="shared" si="46"/>
        <v>200</v>
      </c>
      <c r="K1667" s="10"/>
      <c r="L1667" s="10" t="s">
        <v>300</v>
      </c>
      <c r="M1667" s="10"/>
    </row>
    <row r="1668" ht="28" customHeight="1" spans="1:13">
      <c r="A1668" s="10">
        <v>1604</v>
      </c>
      <c r="B1668" s="14" t="s">
        <v>3105</v>
      </c>
      <c r="C1668" s="10" t="s">
        <v>19</v>
      </c>
      <c r="D1668" s="10" t="s">
        <v>20</v>
      </c>
      <c r="E1668" s="10" t="s">
        <v>49</v>
      </c>
      <c r="F1668" s="14" t="s">
        <v>3106</v>
      </c>
      <c r="G1668" s="10">
        <v>400</v>
      </c>
      <c r="H1668" s="10">
        <f t="shared" si="44"/>
        <v>120</v>
      </c>
      <c r="I1668" s="10">
        <f t="shared" si="45"/>
        <v>120</v>
      </c>
      <c r="J1668" s="10">
        <f t="shared" si="46"/>
        <v>160</v>
      </c>
      <c r="K1668" s="10"/>
      <c r="L1668" s="10" t="s">
        <v>300</v>
      </c>
      <c r="M1668" s="10"/>
    </row>
    <row r="1669" ht="26" customHeight="1" spans="1:13">
      <c r="A1669" s="10">
        <v>1605</v>
      </c>
      <c r="B1669" s="14" t="s">
        <v>3107</v>
      </c>
      <c r="C1669" s="10" t="s">
        <v>19</v>
      </c>
      <c r="D1669" s="10" t="s">
        <v>20</v>
      </c>
      <c r="E1669" s="10" t="s">
        <v>132</v>
      </c>
      <c r="F1669" s="14" t="s">
        <v>3108</v>
      </c>
      <c r="G1669" s="10">
        <v>13200</v>
      </c>
      <c r="H1669" s="10">
        <f t="shared" si="44"/>
        <v>3960</v>
      </c>
      <c r="I1669" s="10">
        <f t="shared" si="45"/>
        <v>3960</v>
      </c>
      <c r="J1669" s="10">
        <f t="shared" si="46"/>
        <v>5280</v>
      </c>
      <c r="K1669" s="10"/>
      <c r="L1669" s="10" t="s">
        <v>337</v>
      </c>
      <c r="M1669" s="10"/>
    </row>
    <row r="1670" ht="27" customHeight="1" spans="1:13">
      <c r="A1670" s="10">
        <v>1606</v>
      </c>
      <c r="B1670" s="14" t="s">
        <v>3109</v>
      </c>
      <c r="C1670" s="10" t="s">
        <v>19</v>
      </c>
      <c r="D1670" s="10" t="s">
        <v>20</v>
      </c>
      <c r="E1670" s="10" t="s">
        <v>132</v>
      </c>
      <c r="F1670" s="14" t="s">
        <v>3110</v>
      </c>
      <c r="G1670" s="10">
        <v>15000</v>
      </c>
      <c r="H1670" s="10">
        <f t="shared" si="44"/>
        <v>4500</v>
      </c>
      <c r="I1670" s="10">
        <f t="shared" si="45"/>
        <v>4500</v>
      </c>
      <c r="J1670" s="10">
        <f t="shared" si="46"/>
        <v>6000</v>
      </c>
      <c r="K1670" s="10"/>
      <c r="L1670" s="10" t="s">
        <v>337</v>
      </c>
      <c r="M1670" s="10"/>
    </row>
    <row r="1671" ht="25" customHeight="1" spans="1:13">
      <c r="A1671" s="10">
        <v>1607</v>
      </c>
      <c r="B1671" s="14" t="s">
        <v>3111</v>
      </c>
      <c r="C1671" s="10" t="s">
        <v>19</v>
      </c>
      <c r="D1671" s="10" t="s">
        <v>20</v>
      </c>
      <c r="E1671" s="10" t="s">
        <v>132</v>
      </c>
      <c r="F1671" s="14" t="s">
        <v>3112</v>
      </c>
      <c r="G1671" s="10">
        <v>6200</v>
      </c>
      <c r="H1671" s="10">
        <f t="shared" si="44"/>
        <v>1860</v>
      </c>
      <c r="I1671" s="10">
        <f t="shared" si="45"/>
        <v>1860</v>
      </c>
      <c r="J1671" s="10">
        <f t="shared" si="46"/>
        <v>2480</v>
      </c>
      <c r="K1671" s="10"/>
      <c r="L1671" s="10" t="s">
        <v>337</v>
      </c>
      <c r="M1671" s="10"/>
    </row>
    <row r="1672" ht="27" customHeight="1" spans="1:13">
      <c r="A1672" s="10">
        <v>1608</v>
      </c>
      <c r="B1672" s="14" t="s">
        <v>3113</v>
      </c>
      <c r="C1672" s="10" t="s">
        <v>19</v>
      </c>
      <c r="D1672" s="10" t="s">
        <v>20</v>
      </c>
      <c r="E1672" s="10" t="s">
        <v>132</v>
      </c>
      <c r="F1672" s="14" t="s">
        <v>3114</v>
      </c>
      <c r="G1672" s="10">
        <v>5250</v>
      </c>
      <c r="H1672" s="10">
        <f t="shared" si="44"/>
        <v>1575</v>
      </c>
      <c r="I1672" s="10">
        <f t="shared" si="45"/>
        <v>1575</v>
      </c>
      <c r="J1672" s="10">
        <f t="shared" si="46"/>
        <v>2100</v>
      </c>
      <c r="K1672" s="10"/>
      <c r="L1672" s="10" t="s">
        <v>337</v>
      </c>
      <c r="M1672" s="10"/>
    </row>
    <row r="1673" ht="27" customHeight="1" spans="1:13">
      <c r="A1673" s="10">
        <v>1609</v>
      </c>
      <c r="B1673" s="14" t="s">
        <v>3115</v>
      </c>
      <c r="C1673" s="10" t="s">
        <v>19</v>
      </c>
      <c r="D1673" s="10" t="s">
        <v>20</v>
      </c>
      <c r="E1673" s="10" t="s">
        <v>132</v>
      </c>
      <c r="F1673" s="14" t="s">
        <v>3116</v>
      </c>
      <c r="G1673" s="10">
        <v>5200</v>
      </c>
      <c r="H1673" s="10">
        <f t="shared" si="44"/>
        <v>1560</v>
      </c>
      <c r="I1673" s="10">
        <f t="shared" si="45"/>
        <v>1560</v>
      </c>
      <c r="J1673" s="10">
        <f t="shared" si="46"/>
        <v>2080</v>
      </c>
      <c r="K1673" s="10"/>
      <c r="L1673" s="10" t="s">
        <v>337</v>
      </c>
      <c r="M1673" s="10"/>
    </row>
    <row r="1674" ht="28" customHeight="1" spans="1:13">
      <c r="A1674" s="10">
        <v>1610</v>
      </c>
      <c r="B1674" s="14" t="s">
        <v>3117</v>
      </c>
      <c r="C1674" s="10" t="s">
        <v>19</v>
      </c>
      <c r="D1674" s="10" t="s">
        <v>20</v>
      </c>
      <c r="E1674" s="10" t="s">
        <v>132</v>
      </c>
      <c r="F1674" s="14" t="s">
        <v>3118</v>
      </c>
      <c r="G1674" s="10">
        <v>9800</v>
      </c>
      <c r="H1674" s="10">
        <f t="shared" si="44"/>
        <v>2940</v>
      </c>
      <c r="I1674" s="10">
        <f t="shared" si="45"/>
        <v>2940</v>
      </c>
      <c r="J1674" s="10">
        <f t="shared" si="46"/>
        <v>3920</v>
      </c>
      <c r="K1674" s="10"/>
      <c r="L1674" s="10" t="s">
        <v>337</v>
      </c>
      <c r="M1674" s="10"/>
    </row>
    <row r="1675" ht="37" customHeight="1" spans="1:13">
      <c r="A1675" s="10">
        <v>1611</v>
      </c>
      <c r="B1675" s="14" t="s">
        <v>3119</v>
      </c>
      <c r="C1675" s="10" t="s">
        <v>19</v>
      </c>
      <c r="D1675" s="10" t="s">
        <v>20</v>
      </c>
      <c r="E1675" s="10" t="s">
        <v>152</v>
      </c>
      <c r="F1675" s="14" t="s">
        <v>3120</v>
      </c>
      <c r="G1675" s="10">
        <v>4000</v>
      </c>
      <c r="H1675" s="10">
        <f t="shared" si="44"/>
        <v>1200</v>
      </c>
      <c r="I1675" s="10">
        <f t="shared" si="45"/>
        <v>1200</v>
      </c>
      <c r="J1675" s="10">
        <f t="shared" si="46"/>
        <v>1600</v>
      </c>
      <c r="K1675" s="10"/>
      <c r="L1675" s="10" t="s">
        <v>223</v>
      </c>
      <c r="M1675" s="10"/>
    </row>
    <row r="1676" ht="37" customHeight="1" spans="1:13">
      <c r="A1676" s="10">
        <v>1612</v>
      </c>
      <c r="B1676" s="14" t="s">
        <v>3121</v>
      </c>
      <c r="C1676" s="10" t="s">
        <v>19</v>
      </c>
      <c r="D1676" s="10" t="s">
        <v>20</v>
      </c>
      <c r="E1676" s="10" t="s">
        <v>136</v>
      </c>
      <c r="F1676" s="14" t="s">
        <v>3122</v>
      </c>
      <c r="G1676" s="10">
        <v>2000</v>
      </c>
      <c r="H1676" s="10">
        <f t="shared" si="44"/>
        <v>600</v>
      </c>
      <c r="I1676" s="10">
        <f t="shared" si="45"/>
        <v>600</v>
      </c>
      <c r="J1676" s="10">
        <f t="shared" si="46"/>
        <v>800</v>
      </c>
      <c r="K1676" s="10"/>
      <c r="L1676" s="10" t="s">
        <v>318</v>
      </c>
      <c r="M1676" s="10"/>
    </row>
    <row r="1677" ht="37" customHeight="1" spans="1:13">
      <c r="A1677" s="10">
        <v>1613</v>
      </c>
      <c r="B1677" s="14" t="s">
        <v>3123</v>
      </c>
      <c r="C1677" s="10" t="s">
        <v>19</v>
      </c>
      <c r="D1677" s="10" t="s">
        <v>20</v>
      </c>
      <c r="E1677" s="10" t="s">
        <v>124</v>
      </c>
      <c r="F1677" s="14" t="s">
        <v>3124</v>
      </c>
      <c r="G1677" s="10">
        <v>7500</v>
      </c>
      <c r="H1677" s="10">
        <f t="shared" si="44"/>
        <v>2250</v>
      </c>
      <c r="I1677" s="10">
        <f t="shared" si="45"/>
        <v>2250</v>
      </c>
      <c r="J1677" s="10">
        <f t="shared" si="46"/>
        <v>3000</v>
      </c>
      <c r="K1677" s="10"/>
      <c r="L1677" s="10" t="s">
        <v>483</v>
      </c>
      <c r="M1677" s="10"/>
    </row>
    <row r="1678" ht="26" customHeight="1" spans="1:13">
      <c r="A1678" s="10">
        <v>1614</v>
      </c>
      <c r="B1678" s="14" t="s">
        <v>3125</v>
      </c>
      <c r="C1678" s="10" t="s">
        <v>19</v>
      </c>
      <c r="D1678" s="10" t="s">
        <v>20</v>
      </c>
      <c r="E1678" s="10" t="s">
        <v>156</v>
      </c>
      <c r="F1678" s="14" t="s">
        <v>3126</v>
      </c>
      <c r="G1678" s="10">
        <v>1000</v>
      </c>
      <c r="H1678" s="10">
        <f t="shared" si="44"/>
        <v>300</v>
      </c>
      <c r="I1678" s="10">
        <f t="shared" si="45"/>
        <v>300</v>
      </c>
      <c r="J1678" s="10">
        <f t="shared" si="46"/>
        <v>400</v>
      </c>
      <c r="K1678" s="10"/>
      <c r="L1678" s="10" t="s">
        <v>624</v>
      </c>
      <c r="M1678" s="10"/>
    </row>
    <row r="1679" ht="25" customHeight="1" spans="1:13">
      <c r="A1679" s="10">
        <v>1615</v>
      </c>
      <c r="B1679" s="14" t="s">
        <v>3127</v>
      </c>
      <c r="C1679" s="10" t="s">
        <v>19</v>
      </c>
      <c r="D1679" s="10" t="s">
        <v>218</v>
      </c>
      <c r="E1679" s="10" t="s">
        <v>140</v>
      </c>
      <c r="F1679" s="14" t="s">
        <v>3128</v>
      </c>
      <c r="G1679" s="10">
        <v>450</v>
      </c>
      <c r="H1679" s="10">
        <f t="shared" si="44"/>
        <v>135</v>
      </c>
      <c r="I1679" s="10">
        <f t="shared" si="45"/>
        <v>135</v>
      </c>
      <c r="J1679" s="10">
        <f t="shared" si="46"/>
        <v>180</v>
      </c>
      <c r="K1679" s="10"/>
      <c r="L1679" s="10" t="s">
        <v>261</v>
      </c>
      <c r="M1679" s="10"/>
    </row>
    <row r="1680" ht="30" customHeight="1" spans="1:13">
      <c r="A1680" s="10">
        <v>1616</v>
      </c>
      <c r="B1680" s="14" t="s">
        <v>3129</v>
      </c>
      <c r="C1680" s="10" t="s">
        <v>19</v>
      </c>
      <c r="D1680" s="10" t="s">
        <v>218</v>
      </c>
      <c r="E1680" s="10" t="s">
        <v>140</v>
      </c>
      <c r="F1680" s="14" t="s">
        <v>3130</v>
      </c>
      <c r="G1680" s="10">
        <v>350</v>
      </c>
      <c r="H1680" s="10">
        <f t="shared" si="44"/>
        <v>105</v>
      </c>
      <c r="I1680" s="10">
        <f t="shared" si="45"/>
        <v>105</v>
      </c>
      <c r="J1680" s="10">
        <f t="shared" si="46"/>
        <v>140</v>
      </c>
      <c r="K1680" s="10"/>
      <c r="L1680" s="10" t="s">
        <v>261</v>
      </c>
      <c r="M1680" s="10"/>
    </row>
    <row r="1681" ht="38" customHeight="1" spans="1:13">
      <c r="A1681" s="10">
        <v>1617</v>
      </c>
      <c r="B1681" s="14" t="s">
        <v>3131</v>
      </c>
      <c r="C1681" s="10" t="s">
        <v>19</v>
      </c>
      <c r="D1681" s="10" t="s">
        <v>20</v>
      </c>
      <c r="E1681" s="10" t="s">
        <v>3132</v>
      </c>
      <c r="F1681" s="14" t="s">
        <v>3133</v>
      </c>
      <c r="G1681" s="10">
        <v>500000</v>
      </c>
      <c r="H1681" s="10">
        <f t="shared" si="44"/>
        <v>150000</v>
      </c>
      <c r="I1681" s="10">
        <f t="shared" si="45"/>
        <v>150000</v>
      </c>
      <c r="J1681" s="10">
        <f t="shared" si="46"/>
        <v>200000</v>
      </c>
      <c r="K1681" s="10"/>
      <c r="L1681" s="10" t="s">
        <v>624</v>
      </c>
      <c r="M1681" s="10"/>
    </row>
    <row r="1682" ht="28" customHeight="1" spans="1:13">
      <c r="A1682" s="10">
        <v>1618</v>
      </c>
      <c r="B1682" s="14" t="s">
        <v>3134</v>
      </c>
      <c r="C1682" s="10" t="s">
        <v>19</v>
      </c>
      <c r="D1682" s="10" t="s">
        <v>20</v>
      </c>
      <c r="E1682" s="10" t="s">
        <v>21</v>
      </c>
      <c r="F1682" s="14" t="s">
        <v>3135</v>
      </c>
      <c r="G1682" s="10">
        <v>50000</v>
      </c>
      <c r="H1682" s="10">
        <f t="shared" si="44"/>
        <v>15000</v>
      </c>
      <c r="I1682" s="10">
        <f t="shared" si="45"/>
        <v>15000</v>
      </c>
      <c r="J1682" s="10">
        <f t="shared" si="46"/>
        <v>20000</v>
      </c>
      <c r="K1682" s="10"/>
      <c r="L1682" s="10" t="s">
        <v>342</v>
      </c>
      <c r="M1682" s="10"/>
    </row>
    <row r="1683" ht="27" customHeight="1" spans="1:13">
      <c r="A1683" s="10">
        <v>1619</v>
      </c>
      <c r="B1683" s="14" t="s">
        <v>3136</v>
      </c>
      <c r="C1683" s="10" t="s">
        <v>19</v>
      </c>
      <c r="D1683" s="10" t="s">
        <v>20</v>
      </c>
      <c r="E1683" s="10" t="s">
        <v>21</v>
      </c>
      <c r="F1683" s="14" t="s">
        <v>3137</v>
      </c>
      <c r="G1683" s="10">
        <v>150000</v>
      </c>
      <c r="H1683" s="10">
        <f t="shared" si="44"/>
        <v>45000</v>
      </c>
      <c r="I1683" s="10">
        <f t="shared" si="45"/>
        <v>45000</v>
      </c>
      <c r="J1683" s="10">
        <f t="shared" si="46"/>
        <v>60000</v>
      </c>
      <c r="K1683" s="10"/>
      <c r="L1683" s="10" t="s">
        <v>342</v>
      </c>
      <c r="M1683" s="10"/>
    </row>
    <row r="1684" ht="28" customHeight="1" spans="1:13">
      <c r="A1684" s="10">
        <v>1620</v>
      </c>
      <c r="B1684" s="14" t="s">
        <v>3138</v>
      </c>
      <c r="C1684" s="10" t="s">
        <v>19</v>
      </c>
      <c r="D1684" s="10" t="s">
        <v>20</v>
      </c>
      <c r="E1684" s="10" t="s">
        <v>21</v>
      </c>
      <c r="F1684" s="14" t="s">
        <v>3139</v>
      </c>
      <c r="G1684" s="10">
        <v>100000</v>
      </c>
      <c r="H1684" s="10">
        <f t="shared" si="44"/>
        <v>30000</v>
      </c>
      <c r="I1684" s="10">
        <f t="shared" si="45"/>
        <v>30000</v>
      </c>
      <c r="J1684" s="10">
        <f t="shared" si="46"/>
        <v>40000</v>
      </c>
      <c r="K1684" s="10"/>
      <c r="L1684" s="10" t="s">
        <v>342</v>
      </c>
      <c r="M1684" s="10"/>
    </row>
    <row r="1685" ht="37" customHeight="1" spans="1:13">
      <c r="A1685" s="10">
        <v>1621</v>
      </c>
      <c r="B1685" s="14" t="s">
        <v>3140</v>
      </c>
      <c r="C1685" s="10" t="s">
        <v>19</v>
      </c>
      <c r="D1685" s="10" t="s">
        <v>20</v>
      </c>
      <c r="E1685" s="10" t="s">
        <v>156</v>
      </c>
      <c r="F1685" s="14" t="s">
        <v>3141</v>
      </c>
      <c r="G1685" s="10">
        <v>77500</v>
      </c>
      <c r="H1685" s="10">
        <f t="shared" si="44"/>
        <v>23250</v>
      </c>
      <c r="I1685" s="10">
        <f t="shared" si="45"/>
        <v>23250</v>
      </c>
      <c r="J1685" s="10">
        <f t="shared" si="46"/>
        <v>31000</v>
      </c>
      <c r="K1685" s="10"/>
      <c r="L1685" s="10" t="s">
        <v>624</v>
      </c>
      <c r="M1685" s="10"/>
    </row>
    <row r="1686" ht="35" customHeight="1" spans="1:13">
      <c r="A1686" s="10">
        <v>1622</v>
      </c>
      <c r="B1686" s="14" t="s">
        <v>3142</v>
      </c>
      <c r="C1686" s="10" t="s">
        <v>19</v>
      </c>
      <c r="D1686" s="10" t="s">
        <v>1205</v>
      </c>
      <c r="E1686" s="10" t="s">
        <v>120</v>
      </c>
      <c r="F1686" s="14" t="s">
        <v>3143</v>
      </c>
      <c r="G1686" s="10">
        <v>1000</v>
      </c>
      <c r="H1686" s="10">
        <f t="shared" si="44"/>
        <v>300</v>
      </c>
      <c r="I1686" s="10">
        <f t="shared" si="45"/>
        <v>300</v>
      </c>
      <c r="J1686" s="10">
        <f t="shared" si="46"/>
        <v>400</v>
      </c>
      <c r="K1686" s="10"/>
      <c r="L1686" s="10" t="s">
        <v>536</v>
      </c>
      <c r="M1686" s="10"/>
    </row>
    <row r="1687" ht="30" customHeight="1" spans="1:13">
      <c r="A1687" s="10">
        <v>1623</v>
      </c>
      <c r="B1687" s="14" t="s">
        <v>3144</v>
      </c>
      <c r="C1687" s="10" t="s">
        <v>19</v>
      </c>
      <c r="D1687" s="10" t="s">
        <v>20</v>
      </c>
      <c r="E1687" s="10" t="s">
        <v>120</v>
      </c>
      <c r="F1687" s="14" t="s">
        <v>3060</v>
      </c>
      <c r="G1687" s="10">
        <v>2000</v>
      </c>
      <c r="H1687" s="10">
        <f t="shared" si="44"/>
        <v>600</v>
      </c>
      <c r="I1687" s="10">
        <f t="shared" si="45"/>
        <v>600</v>
      </c>
      <c r="J1687" s="10">
        <f t="shared" si="46"/>
        <v>800</v>
      </c>
      <c r="K1687" s="10"/>
      <c r="L1687" s="10" t="s">
        <v>536</v>
      </c>
      <c r="M1687" s="10"/>
    </row>
    <row r="1688" ht="29" customHeight="1" spans="1:13">
      <c r="A1688" s="10">
        <v>1624</v>
      </c>
      <c r="B1688" s="14" t="s">
        <v>3145</v>
      </c>
      <c r="C1688" s="10" t="s">
        <v>19</v>
      </c>
      <c r="D1688" s="10" t="s">
        <v>20</v>
      </c>
      <c r="E1688" s="10" t="s">
        <v>124</v>
      </c>
      <c r="F1688" s="14" t="s">
        <v>3146</v>
      </c>
      <c r="G1688" s="10">
        <v>6500</v>
      </c>
      <c r="H1688" s="10">
        <f t="shared" si="44"/>
        <v>1950</v>
      </c>
      <c r="I1688" s="10">
        <f t="shared" si="45"/>
        <v>1950</v>
      </c>
      <c r="J1688" s="10">
        <f t="shared" si="46"/>
        <v>2600</v>
      </c>
      <c r="K1688" s="10"/>
      <c r="L1688" s="10" t="s">
        <v>483</v>
      </c>
      <c r="M1688" s="10"/>
    </row>
    <row r="1689" ht="28" customHeight="1" spans="1:13">
      <c r="A1689" s="10">
        <v>1625</v>
      </c>
      <c r="B1689" s="14" t="s">
        <v>3147</v>
      </c>
      <c r="C1689" s="10" t="s">
        <v>19</v>
      </c>
      <c r="D1689" s="10" t="s">
        <v>20</v>
      </c>
      <c r="E1689" s="10" t="s">
        <v>156</v>
      </c>
      <c r="F1689" s="14" t="s">
        <v>3148</v>
      </c>
      <c r="G1689" s="10">
        <v>1500</v>
      </c>
      <c r="H1689" s="10">
        <f t="shared" si="44"/>
        <v>450</v>
      </c>
      <c r="I1689" s="10">
        <f t="shared" si="45"/>
        <v>450</v>
      </c>
      <c r="J1689" s="10">
        <f t="shared" si="46"/>
        <v>600</v>
      </c>
      <c r="K1689" s="10"/>
      <c r="L1689" s="10" t="s">
        <v>624</v>
      </c>
      <c r="M1689" s="10"/>
    </row>
    <row r="1690" ht="27" customHeight="1" spans="1:13">
      <c r="A1690" s="10">
        <v>1626</v>
      </c>
      <c r="B1690" s="14" t="s">
        <v>3149</v>
      </c>
      <c r="C1690" s="10" t="s">
        <v>19</v>
      </c>
      <c r="D1690" s="10" t="s">
        <v>20</v>
      </c>
      <c r="E1690" s="10" t="s">
        <v>21</v>
      </c>
      <c r="F1690" s="14" t="s">
        <v>3150</v>
      </c>
      <c r="G1690" s="10">
        <v>30000</v>
      </c>
      <c r="H1690" s="10">
        <v>1000</v>
      </c>
      <c r="I1690" s="10"/>
      <c r="J1690" s="10">
        <v>20000</v>
      </c>
      <c r="K1690" s="10">
        <v>9000</v>
      </c>
      <c r="L1690" s="10" t="s">
        <v>342</v>
      </c>
      <c r="M1690" s="10"/>
    </row>
    <row r="1691" ht="27" customHeight="1" spans="1:13">
      <c r="A1691" s="10">
        <v>1627</v>
      </c>
      <c r="B1691" s="14" t="s">
        <v>3151</v>
      </c>
      <c r="C1691" s="10" t="s">
        <v>19</v>
      </c>
      <c r="D1691" s="10" t="s">
        <v>20</v>
      </c>
      <c r="E1691" s="10" t="s">
        <v>152</v>
      </c>
      <c r="F1691" s="14" t="s">
        <v>3152</v>
      </c>
      <c r="G1691" s="10">
        <v>10000</v>
      </c>
      <c r="H1691" s="10">
        <f t="shared" ref="H1691:H1749" si="47">G1691*0.3</f>
        <v>3000</v>
      </c>
      <c r="I1691" s="10">
        <f t="shared" ref="I1691:I1749" si="48">H1691</f>
        <v>3000</v>
      </c>
      <c r="J1691" s="10">
        <f t="shared" ref="J1691:J1749" si="49">G1691-H1691-I1691</f>
        <v>4000</v>
      </c>
      <c r="K1691" s="10"/>
      <c r="L1691" s="10" t="s">
        <v>223</v>
      </c>
      <c r="M1691" s="10"/>
    </row>
    <row r="1692" ht="27" customHeight="1" spans="1:13">
      <c r="A1692" s="10">
        <v>1628</v>
      </c>
      <c r="B1692" s="14" t="s">
        <v>3153</v>
      </c>
      <c r="C1692" s="10" t="s">
        <v>19</v>
      </c>
      <c r="D1692" s="10" t="s">
        <v>20</v>
      </c>
      <c r="E1692" s="10" t="s">
        <v>152</v>
      </c>
      <c r="F1692" s="14" t="s">
        <v>3154</v>
      </c>
      <c r="G1692" s="10">
        <v>8500</v>
      </c>
      <c r="H1692" s="10">
        <f t="shared" si="47"/>
        <v>2550</v>
      </c>
      <c r="I1692" s="10">
        <f t="shared" si="48"/>
        <v>2550</v>
      </c>
      <c r="J1692" s="10">
        <f t="shared" si="49"/>
        <v>3400</v>
      </c>
      <c r="K1692" s="10"/>
      <c r="L1692" s="10" t="s">
        <v>223</v>
      </c>
      <c r="M1692" s="10"/>
    </row>
    <row r="1693" ht="33" customHeight="1" spans="1:13">
      <c r="A1693" s="10">
        <v>1629</v>
      </c>
      <c r="B1693" s="14" t="s">
        <v>3155</v>
      </c>
      <c r="C1693" s="10" t="s">
        <v>19</v>
      </c>
      <c r="D1693" s="10" t="s">
        <v>20</v>
      </c>
      <c r="E1693" s="10" t="s">
        <v>128</v>
      </c>
      <c r="F1693" s="14" t="s">
        <v>3156</v>
      </c>
      <c r="G1693" s="10">
        <v>10000</v>
      </c>
      <c r="H1693" s="10">
        <f t="shared" si="47"/>
        <v>3000</v>
      </c>
      <c r="I1693" s="10">
        <f t="shared" si="48"/>
        <v>3000</v>
      </c>
      <c r="J1693" s="10">
        <f t="shared" si="49"/>
        <v>4000</v>
      </c>
      <c r="K1693" s="10"/>
      <c r="L1693" s="10" t="s">
        <v>284</v>
      </c>
      <c r="M1693" s="10"/>
    </row>
    <row r="1694" ht="39" customHeight="1" spans="1:13">
      <c r="A1694" s="10">
        <v>1630</v>
      </c>
      <c r="B1694" s="14" t="s">
        <v>3157</v>
      </c>
      <c r="C1694" s="10" t="s">
        <v>19</v>
      </c>
      <c r="D1694" s="10" t="s">
        <v>20</v>
      </c>
      <c r="E1694" s="10" t="s">
        <v>128</v>
      </c>
      <c r="F1694" s="14" t="s">
        <v>3158</v>
      </c>
      <c r="G1694" s="10">
        <v>50000</v>
      </c>
      <c r="H1694" s="10">
        <f t="shared" si="47"/>
        <v>15000</v>
      </c>
      <c r="I1694" s="10">
        <f t="shared" si="48"/>
        <v>15000</v>
      </c>
      <c r="J1694" s="10">
        <f t="shared" si="49"/>
        <v>20000</v>
      </c>
      <c r="K1694" s="10"/>
      <c r="L1694" s="10" t="s">
        <v>284</v>
      </c>
      <c r="M1694" s="10"/>
    </row>
    <row r="1695" ht="37" customHeight="1" spans="1:13">
      <c r="A1695" s="10">
        <v>1631</v>
      </c>
      <c r="B1695" s="14" t="s">
        <v>3159</v>
      </c>
      <c r="C1695" s="10" t="s">
        <v>19</v>
      </c>
      <c r="D1695" s="10" t="s">
        <v>20</v>
      </c>
      <c r="E1695" s="10" t="s">
        <v>128</v>
      </c>
      <c r="F1695" s="14" t="s">
        <v>3160</v>
      </c>
      <c r="G1695" s="10">
        <v>7000</v>
      </c>
      <c r="H1695" s="10">
        <f t="shared" si="47"/>
        <v>2100</v>
      </c>
      <c r="I1695" s="10">
        <f t="shared" si="48"/>
        <v>2100</v>
      </c>
      <c r="J1695" s="10">
        <f t="shared" si="49"/>
        <v>2800</v>
      </c>
      <c r="K1695" s="10"/>
      <c r="L1695" s="10" t="s">
        <v>284</v>
      </c>
      <c r="M1695" s="10"/>
    </row>
    <row r="1696" ht="30" customHeight="1" spans="1:13">
      <c r="A1696" s="10">
        <v>1632</v>
      </c>
      <c r="B1696" s="14" t="s">
        <v>3161</v>
      </c>
      <c r="C1696" s="10" t="s">
        <v>19</v>
      </c>
      <c r="D1696" s="10" t="s">
        <v>20</v>
      </c>
      <c r="E1696" s="10" t="s">
        <v>124</v>
      </c>
      <c r="F1696" s="14" t="s">
        <v>3162</v>
      </c>
      <c r="G1696" s="10">
        <v>60000</v>
      </c>
      <c r="H1696" s="10">
        <f t="shared" si="47"/>
        <v>18000</v>
      </c>
      <c r="I1696" s="10">
        <f t="shared" si="48"/>
        <v>18000</v>
      </c>
      <c r="J1696" s="10">
        <f t="shared" si="49"/>
        <v>24000</v>
      </c>
      <c r="K1696" s="10"/>
      <c r="L1696" s="10" t="s">
        <v>3163</v>
      </c>
      <c r="M1696" s="10"/>
    </row>
    <row r="1697" ht="28" customHeight="1" spans="1:13">
      <c r="A1697" s="10">
        <v>1633</v>
      </c>
      <c r="B1697" s="14" t="s">
        <v>3164</v>
      </c>
      <c r="C1697" s="10" t="s">
        <v>19</v>
      </c>
      <c r="D1697" s="10" t="s">
        <v>20</v>
      </c>
      <c r="E1697" s="10" t="s">
        <v>124</v>
      </c>
      <c r="F1697" s="14" t="s">
        <v>3165</v>
      </c>
      <c r="G1697" s="10">
        <v>15000</v>
      </c>
      <c r="H1697" s="10">
        <f t="shared" si="47"/>
        <v>4500</v>
      </c>
      <c r="I1697" s="10">
        <f t="shared" si="48"/>
        <v>4500</v>
      </c>
      <c r="J1697" s="10">
        <f t="shared" si="49"/>
        <v>6000</v>
      </c>
      <c r="K1697" s="10"/>
      <c r="L1697" s="10" t="s">
        <v>3163</v>
      </c>
      <c r="M1697" s="10"/>
    </row>
    <row r="1698" ht="28" customHeight="1" spans="1:13">
      <c r="A1698" s="10">
        <v>1634</v>
      </c>
      <c r="B1698" s="14" t="s">
        <v>3166</v>
      </c>
      <c r="C1698" s="10" t="s">
        <v>19</v>
      </c>
      <c r="D1698" s="10" t="s">
        <v>20</v>
      </c>
      <c r="E1698" s="10" t="s">
        <v>124</v>
      </c>
      <c r="F1698" s="14" t="s">
        <v>3167</v>
      </c>
      <c r="G1698" s="10">
        <v>18000</v>
      </c>
      <c r="H1698" s="10">
        <f t="shared" si="47"/>
        <v>5400</v>
      </c>
      <c r="I1698" s="10">
        <f t="shared" si="48"/>
        <v>5400</v>
      </c>
      <c r="J1698" s="10">
        <f t="shared" si="49"/>
        <v>7200</v>
      </c>
      <c r="K1698" s="10"/>
      <c r="L1698" s="10" t="s">
        <v>483</v>
      </c>
      <c r="M1698" s="10"/>
    </row>
    <row r="1699" ht="36" customHeight="1" spans="1:13">
      <c r="A1699" s="10">
        <v>1635</v>
      </c>
      <c r="B1699" s="14" t="s">
        <v>3168</v>
      </c>
      <c r="C1699" s="10" t="s">
        <v>19</v>
      </c>
      <c r="D1699" s="10" t="s">
        <v>20</v>
      </c>
      <c r="E1699" s="10" t="s">
        <v>124</v>
      </c>
      <c r="F1699" s="14" t="s">
        <v>3169</v>
      </c>
      <c r="G1699" s="10">
        <v>50000</v>
      </c>
      <c r="H1699" s="10">
        <f t="shared" si="47"/>
        <v>15000</v>
      </c>
      <c r="I1699" s="10">
        <f t="shared" si="48"/>
        <v>15000</v>
      </c>
      <c r="J1699" s="10">
        <f t="shared" si="49"/>
        <v>20000</v>
      </c>
      <c r="K1699" s="10"/>
      <c r="L1699" s="10" t="s">
        <v>1716</v>
      </c>
      <c r="M1699" s="10"/>
    </row>
    <row r="1700" ht="29" customHeight="1" spans="1:13">
      <c r="A1700" s="10">
        <v>1636</v>
      </c>
      <c r="B1700" s="14" t="s">
        <v>3170</v>
      </c>
      <c r="C1700" s="10" t="s">
        <v>19</v>
      </c>
      <c r="D1700" s="10" t="s">
        <v>20</v>
      </c>
      <c r="E1700" s="10" t="s">
        <v>124</v>
      </c>
      <c r="F1700" s="14" t="s">
        <v>3171</v>
      </c>
      <c r="G1700" s="10">
        <v>26000</v>
      </c>
      <c r="H1700" s="10">
        <f t="shared" si="47"/>
        <v>7800</v>
      </c>
      <c r="I1700" s="10">
        <f t="shared" si="48"/>
        <v>7800</v>
      </c>
      <c r="J1700" s="10">
        <f t="shared" si="49"/>
        <v>10400</v>
      </c>
      <c r="K1700" s="10"/>
      <c r="L1700" s="10" t="s">
        <v>483</v>
      </c>
      <c r="M1700" s="10"/>
    </row>
    <row r="1701" ht="27" customHeight="1" spans="1:13">
      <c r="A1701" s="10">
        <v>1637</v>
      </c>
      <c r="B1701" s="14" t="s">
        <v>3172</v>
      </c>
      <c r="C1701" s="10" t="s">
        <v>19</v>
      </c>
      <c r="D1701" s="10" t="s">
        <v>20</v>
      </c>
      <c r="E1701" s="10" t="s">
        <v>124</v>
      </c>
      <c r="F1701" s="14" t="s">
        <v>3173</v>
      </c>
      <c r="G1701" s="10">
        <v>5000</v>
      </c>
      <c r="H1701" s="10">
        <f t="shared" si="47"/>
        <v>1500</v>
      </c>
      <c r="I1701" s="10">
        <f t="shared" si="48"/>
        <v>1500</v>
      </c>
      <c r="J1701" s="10">
        <f t="shared" si="49"/>
        <v>2000</v>
      </c>
      <c r="K1701" s="10"/>
      <c r="L1701" s="10" t="s">
        <v>483</v>
      </c>
      <c r="M1701" s="10"/>
    </row>
    <row r="1702" ht="36" customHeight="1" spans="1:13">
      <c r="A1702" s="10">
        <v>1638</v>
      </c>
      <c r="B1702" s="14" t="s">
        <v>3174</v>
      </c>
      <c r="C1702" s="10" t="s">
        <v>19</v>
      </c>
      <c r="D1702" s="10" t="s">
        <v>20</v>
      </c>
      <c r="E1702" s="10" t="s">
        <v>124</v>
      </c>
      <c r="F1702" s="14" t="s">
        <v>3175</v>
      </c>
      <c r="G1702" s="10">
        <v>6000</v>
      </c>
      <c r="H1702" s="10">
        <f t="shared" si="47"/>
        <v>1800</v>
      </c>
      <c r="I1702" s="10">
        <f t="shared" si="48"/>
        <v>1800</v>
      </c>
      <c r="J1702" s="10">
        <f t="shared" si="49"/>
        <v>2400</v>
      </c>
      <c r="K1702" s="10"/>
      <c r="L1702" s="10" t="s">
        <v>483</v>
      </c>
      <c r="M1702" s="10"/>
    </row>
    <row r="1703" ht="38" customHeight="1" spans="1:13">
      <c r="A1703" s="10">
        <v>1639</v>
      </c>
      <c r="B1703" s="14" t="s">
        <v>3176</v>
      </c>
      <c r="C1703" s="10" t="s">
        <v>19</v>
      </c>
      <c r="D1703" s="10" t="s">
        <v>20</v>
      </c>
      <c r="E1703" s="10" t="s">
        <v>124</v>
      </c>
      <c r="F1703" s="14" t="s">
        <v>3177</v>
      </c>
      <c r="G1703" s="19">
        <v>4500</v>
      </c>
      <c r="H1703" s="10">
        <f t="shared" si="47"/>
        <v>1350</v>
      </c>
      <c r="I1703" s="10">
        <f t="shared" si="48"/>
        <v>1350</v>
      </c>
      <c r="J1703" s="10">
        <f t="shared" si="49"/>
        <v>1800</v>
      </c>
      <c r="K1703" s="10"/>
      <c r="L1703" s="10" t="s">
        <v>3178</v>
      </c>
      <c r="M1703" s="10"/>
    </row>
    <row r="1704" ht="31" customHeight="1" spans="1:13">
      <c r="A1704" s="10">
        <v>1640</v>
      </c>
      <c r="B1704" s="14" t="s">
        <v>3179</v>
      </c>
      <c r="C1704" s="10" t="s">
        <v>19</v>
      </c>
      <c r="D1704" s="10" t="s">
        <v>20</v>
      </c>
      <c r="E1704" s="10" t="s">
        <v>124</v>
      </c>
      <c r="F1704" s="14" t="s">
        <v>3180</v>
      </c>
      <c r="G1704" s="10">
        <v>8000</v>
      </c>
      <c r="H1704" s="10">
        <f t="shared" si="47"/>
        <v>2400</v>
      </c>
      <c r="I1704" s="10">
        <f t="shared" si="48"/>
        <v>2400</v>
      </c>
      <c r="J1704" s="10">
        <f t="shared" si="49"/>
        <v>3200</v>
      </c>
      <c r="K1704" s="10"/>
      <c r="L1704" s="10" t="s">
        <v>483</v>
      </c>
      <c r="M1704" s="10"/>
    </row>
    <row r="1705" ht="47" customHeight="1" spans="1:13">
      <c r="A1705" s="10">
        <v>1641</v>
      </c>
      <c r="B1705" s="14" t="s">
        <v>3181</v>
      </c>
      <c r="C1705" s="10" t="s">
        <v>19</v>
      </c>
      <c r="D1705" s="10" t="s">
        <v>20</v>
      </c>
      <c r="E1705" s="10" t="s">
        <v>124</v>
      </c>
      <c r="F1705" s="14" t="s">
        <v>3182</v>
      </c>
      <c r="G1705" s="10">
        <v>15000</v>
      </c>
      <c r="H1705" s="10">
        <f t="shared" si="47"/>
        <v>4500</v>
      </c>
      <c r="I1705" s="10">
        <f t="shared" si="48"/>
        <v>4500</v>
      </c>
      <c r="J1705" s="10">
        <f t="shared" si="49"/>
        <v>6000</v>
      </c>
      <c r="K1705" s="10"/>
      <c r="L1705" s="10" t="s">
        <v>483</v>
      </c>
      <c r="M1705" s="10"/>
    </row>
    <row r="1706" ht="28" customHeight="1" spans="1:13">
      <c r="A1706" s="10">
        <v>1642</v>
      </c>
      <c r="B1706" s="14" t="s">
        <v>3183</v>
      </c>
      <c r="C1706" s="10" t="s">
        <v>19</v>
      </c>
      <c r="D1706" s="10" t="s">
        <v>1205</v>
      </c>
      <c r="E1706" s="10" t="s">
        <v>136</v>
      </c>
      <c r="F1706" s="14" t="s">
        <v>2239</v>
      </c>
      <c r="G1706" s="10">
        <v>5000</v>
      </c>
      <c r="H1706" s="10">
        <f t="shared" si="47"/>
        <v>1500</v>
      </c>
      <c r="I1706" s="10">
        <f t="shared" si="48"/>
        <v>1500</v>
      </c>
      <c r="J1706" s="10">
        <f t="shared" si="49"/>
        <v>2000</v>
      </c>
      <c r="K1706" s="10"/>
      <c r="L1706" s="10" t="s">
        <v>318</v>
      </c>
      <c r="M1706" s="10"/>
    </row>
    <row r="1707" ht="27" customHeight="1" spans="1:13">
      <c r="A1707" s="10">
        <v>1643</v>
      </c>
      <c r="B1707" s="14" t="s">
        <v>3184</v>
      </c>
      <c r="C1707" s="10" t="s">
        <v>19</v>
      </c>
      <c r="D1707" s="10" t="s">
        <v>98</v>
      </c>
      <c r="E1707" s="10" t="s">
        <v>136</v>
      </c>
      <c r="F1707" s="14" t="s">
        <v>3185</v>
      </c>
      <c r="G1707" s="10">
        <v>3200</v>
      </c>
      <c r="H1707" s="10">
        <f t="shared" si="47"/>
        <v>960</v>
      </c>
      <c r="I1707" s="10">
        <f t="shared" si="48"/>
        <v>960</v>
      </c>
      <c r="J1707" s="10">
        <f t="shared" si="49"/>
        <v>1280</v>
      </c>
      <c r="K1707" s="10"/>
      <c r="L1707" s="10" t="s">
        <v>318</v>
      </c>
      <c r="M1707" s="10"/>
    </row>
    <row r="1708" ht="27" customHeight="1" spans="1:13">
      <c r="A1708" s="10">
        <v>1644</v>
      </c>
      <c r="B1708" s="14" t="s">
        <v>3186</v>
      </c>
      <c r="C1708" s="10" t="s">
        <v>19</v>
      </c>
      <c r="D1708" s="10" t="s">
        <v>218</v>
      </c>
      <c r="E1708" s="10" t="s">
        <v>136</v>
      </c>
      <c r="F1708" s="14" t="s">
        <v>3187</v>
      </c>
      <c r="G1708" s="10">
        <v>3000</v>
      </c>
      <c r="H1708" s="10">
        <f t="shared" si="47"/>
        <v>900</v>
      </c>
      <c r="I1708" s="10">
        <f t="shared" si="48"/>
        <v>900</v>
      </c>
      <c r="J1708" s="10">
        <f t="shared" si="49"/>
        <v>1200</v>
      </c>
      <c r="K1708" s="10"/>
      <c r="L1708" s="10" t="s">
        <v>318</v>
      </c>
      <c r="M1708" s="10"/>
    </row>
    <row r="1709" ht="29" customHeight="1" spans="1:13">
      <c r="A1709" s="10">
        <v>1645</v>
      </c>
      <c r="B1709" s="14" t="s">
        <v>3188</v>
      </c>
      <c r="C1709" s="10" t="s">
        <v>19</v>
      </c>
      <c r="D1709" s="10" t="s">
        <v>218</v>
      </c>
      <c r="E1709" s="10" t="s">
        <v>148</v>
      </c>
      <c r="F1709" s="14" t="s">
        <v>3189</v>
      </c>
      <c r="G1709" s="10">
        <v>5000</v>
      </c>
      <c r="H1709" s="10">
        <f t="shared" si="47"/>
        <v>1500</v>
      </c>
      <c r="I1709" s="10">
        <f t="shared" si="48"/>
        <v>1500</v>
      </c>
      <c r="J1709" s="10">
        <f t="shared" si="49"/>
        <v>2000</v>
      </c>
      <c r="K1709" s="10"/>
      <c r="L1709" s="10" t="s">
        <v>303</v>
      </c>
      <c r="M1709" s="10"/>
    </row>
    <row r="1710" ht="37" customHeight="1" spans="1:13">
      <c r="A1710" s="10">
        <v>1646</v>
      </c>
      <c r="B1710" s="14" t="s">
        <v>3190</v>
      </c>
      <c r="C1710" s="10" t="s">
        <v>19</v>
      </c>
      <c r="D1710" s="10" t="s">
        <v>20</v>
      </c>
      <c r="E1710" s="10" t="s">
        <v>144</v>
      </c>
      <c r="F1710" s="14" t="s">
        <v>3191</v>
      </c>
      <c r="G1710" s="10">
        <v>8000</v>
      </c>
      <c r="H1710" s="10">
        <f t="shared" si="47"/>
        <v>2400</v>
      </c>
      <c r="I1710" s="10">
        <f t="shared" si="48"/>
        <v>2400</v>
      </c>
      <c r="J1710" s="10">
        <f t="shared" si="49"/>
        <v>3200</v>
      </c>
      <c r="K1710" s="10"/>
      <c r="L1710" s="10" t="s">
        <v>331</v>
      </c>
      <c r="M1710" s="10"/>
    </row>
    <row r="1711" ht="37" customHeight="1" spans="1:13">
      <c r="A1711" s="10">
        <v>1647</v>
      </c>
      <c r="B1711" s="14" t="s">
        <v>3192</v>
      </c>
      <c r="C1711" s="10" t="s">
        <v>19</v>
      </c>
      <c r="D1711" s="10" t="s">
        <v>20</v>
      </c>
      <c r="E1711" s="10" t="s">
        <v>132</v>
      </c>
      <c r="F1711" s="14" t="s">
        <v>3193</v>
      </c>
      <c r="G1711" s="10">
        <v>18000</v>
      </c>
      <c r="H1711" s="10">
        <f t="shared" si="47"/>
        <v>5400</v>
      </c>
      <c r="I1711" s="10">
        <f t="shared" si="48"/>
        <v>5400</v>
      </c>
      <c r="J1711" s="10">
        <f t="shared" si="49"/>
        <v>7200</v>
      </c>
      <c r="K1711" s="10"/>
      <c r="L1711" s="10" t="s">
        <v>337</v>
      </c>
      <c r="M1711" s="10"/>
    </row>
    <row r="1712" ht="27" customHeight="1" spans="1:13">
      <c r="A1712" s="10">
        <v>1648</v>
      </c>
      <c r="B1712" s="14" t="s">
        <v>3194</v>
      </c>
      <c r="C1712" s="10" t="s">
        <v>19</v>
      </c>
      <c r="D1712" s="10" t="s">
        <v>20</v>
      </c>
      <c r="E1712" s="10" t="s">
        <v>132</v>
      </c>
      <c r="F1712" s="14" t="s">
        <v>3195</v>
      </c>
      <c r="G1712" s="10">
        <v>8600</v>
      </c>
      <c r="H1712" s="10">
        <f t="shared" si="47"/>
        <v>2580</v>
      </c>
      <c r="I1712" s="10">
        <f t="shared" si="48"/>
        <v>2580</v>
      </c>
      <c r="J1712" s="10">
        <f t="shared" si="49"/>
        <v>3440</v>
      </c>
      <c r="K1712" s="10"/>
      <c r="L1712" s="10" t="s">
        <v>337</v>
      </c>
      <c r="M1712" s="10"/>
    </row>
    <row r="1713" ht="27" customHeight="1" spans="1:13">
      <c r="A1713" s="10">
        <v>1649</v>
      </c>
      <c r="B1713" s="14" t="s">
        <v>3196</v>
      </c>
      <c r="C1713" s="10" t="s">
        <v>19</v>
      </c>
      <c r="D1713" s="10" t="s">
        <v>20</v>
      </c>
      <c r="E1713" s="10" t="s">
        <v>132</v>
      </c>
      <c r="F1713" s="14" t="s">
        <v>3197</v>
      </c>
      <c r="G1713" s="10">
        <v>8800</v>
      </c>
      <c r="H1713" s="10">
        <f t="shared" si="47"/>
        <v>2640</v>
      </c>
      <c r="I1713" s="10">
        <f t="shared" si="48"/>
        <v>2640</v>
      </c>
      <c r="J1713" s="10">
        <f t="shared" si="49"/>
        <v>3520</v>
      </c>
      <c r="K1713" s="10"/>
      <c r="L1713" s="10" t="s">
        <v>337</v>
      </c>
      <c r="M1713" s="10"/>
    </row>
    <row r="1714" ht="27" customHeight="1" spans="1:13">
      <c r="A1714" s="10">
        <v>1650</v>
      </c>
      <c r="B1714" s="14" t="s">
        <v>3198</v>
      </c>
      <c r="C1714" s="10" t="s">
        <v>19</v>
      </c>
      <c r="D1714" s="10" t="s">
        <v>20</v>
      </c>
      <c r="E1714" s="10" t="s">
        <v>132</v>
      </c>
      <c r="F1714" s="14" t="s">
        <v>3199</v>
      </c>
      <c r="G1714" s="10">
        <v>5100</v>
      </c>
      <c r="H1714" s="10">
        <f t="shared" si="47"/>
        <v>1530</v>
      </c>
      <c r="I1714" s="10">
        <f t="shared" si="48"/>
        <v>1530</v>
      </c>
      <c r="J1714" s="10">
        <f t="shared" si="49"/>
        <v>2040</v>
      </c>
      <c r="K1714" s="10"/>
      <c r="L1714" s="10" t="s">
        <v>337</v>
      </c>
      <c r="M1714" s="10"/>
    </row>
    <row r="1715" ht="27" customHeight="1" spans="1:13">
      <c r="A1715" s="10">
        <v>1651</v>
      </c>
      <c r="B1715" s="14" t="s">
        <v>3200</v>
      </c>
      <c r="C1715" s="10" t="s">
        <v>19</v>
      </c>
      <c r="D1715" s="10" t="s">
        <v>20</v>
      </c>
      <c r="E1715" s="10" t="s">
        <v>132</v>
      </c>
      <c r="F1715" s="14" t="s">
        <v>3201</v>
      </c>
      <c r="G1715" s="10">
        <v>15000</v>
      </c>
      <c r="H1715" s="10">
        <f t="shared" si="47"/>
        <v>4500</v>
      </c>
      <c r="I1715" s="10">
        <f t="shared" si="48"/>
        <v>4500</v>
      </c>
      <c r="J1715" s="10">
        <f t="shared" si="49"/>
        <v>6000</v>
      </c>
      <c r="K1715" s="10"/>
      <c r="L1715" s="10" t="s">
        <v>337</v>
      </c>
      <c r="M1715" s="10"/>
    </row>
    <row r="1716" ht="27" customHeight="1" spans="1:13">
      <c r="A1716" s="10">
        <v>1652</v>
      </c>
      <c r="B1716" s="14" t="s">
        <v>3202</v>
      </c>
      <c r="C1716" s="10" t="s">
        <v>19</v>
      </c>
      <c r="D1716" s="10" t="s">
        <v>20</v>
      </c>
      <c r="E1716" s="10" t="s">
        <v>21</v>
      </c>
      <c r="F1716" s="14" t="s">
        <v>3203</v>
      </c>
      <c r="G1716" s="10">
        <v>30000</v>
      </c>
      <c r="H1716" s="10">
        <f t="shared" si="47"/>
        <v>9000</v>
      </c>
      <c r="I1716" s="10">
        <f t="shared" si="48"/>
        <v>9000</v>
      </c>
      <c r="J1716" s="10">
        <f t="shared" si="49"/>
        <v>12000</v>
      </c>
      <c r="K1716" s="10"/>
      <c r="L1716" s="10" t="s">
        <v>342</v>
      </c>
      <c r="M1716" s="10"/>
    </row>
    <row r="1717" ht="27" customHeight="1" spans="1:13">
      <c r="A1717" s="10">
        <v>1653</v>
      </c>
      <c r="B1717" s="14" t="s">
        <v>3204</v>
      </c>
      <c r="C1717" s="10" t="s">
        <v>19</v>
      </c>
      <c r="D1717" s="10" t="s">
        <v>20</v>
      </c>
      <c r="E1717" s="10" t="s">
        <v>21</v>
      </c>
      <c r="F1717" s="14" t="s">
        <v>3205</v>
      </c>
      <c r="G1717" s="10">
        <v>5000</v>
      </c>
      <c r="H1717" s="10">
        <f t="shared" si="47"/>
        <v>1500</v>
      </c>
      <c r="I1717" s="10">
        <f t="shared" si="48"/>
        <v>1500</v>
      </c>
      <c r="J1717" s="10">
        <f t="shared" si="49"/>
        <v>2000</v>
      </c>
      <c r="K1717" s="10"/>
      <c r="L1717" s="10" t="s">
        <v>342</v>
      </c>
      <c r="M1717" s="10"/>
    </row>
    <row r="1718" ht="27" customHeight="1" spans="1:13">
      <c r="A1718" s="10">
        <v>1654</v>
      </c>
      <c r="B1718" s="14" t="s">
        <v>3206</v>
      </c>
      <c r="C1718" s="10" t="s">
        <v>19</v>
      </c>
      <c r="D1718" s="10" t="s">
        <v>20</v>
      </c>
      <c r="E1718" s="10" t="s">
        <v>21</v>
      </c>
      <c r="F1718" s="14" t="s">
        <v>3207</v>
      </c>
      <c r="G1718" s="10">
        <v>500</v>
      </c>
      <c r="H1718" s="10">
        <f t="shared" si="47"/>
        <v>150</v>
      </c>
      <c r="I1718" s="10">
        <f t="shared" si="48"/>
        <v>150</v>
      </c>
      <c r="J1718" s="10">
        <f t="shared" si="49"/>
        <v>200</v>
      </c>
      <c r="K1718" s="10"/>
      <c r="L1718" s="10" t="s">
        <v>342</v>
      </c>
      <c r="M1718" s="10"/>
    </row>
    <row r="1719" ht="27" customHeight="1" spans="1:13">
      <c r="A1719" s="10">
        <v>1655</v>
      </c>
      <c r="B1719" s="14" t="s">
        <v>3208</v>
      </c>
      <c r="C1719" s="10" t="s">
        <v>19</v>
      </c>
      <c r="D1719" s="10" t="s">
        <v>20</v>
      </c>
      <c r="E1719" s="10" t="s">
        <v>21</v>
      </c>
      <c r="F1719" s="14" t="s">
        <v>3207</v>
      </c>
      <c r="G1719" s="10">
        <v>600</v>
      </c>
      <c r="H1719" s="10">
        <f t="shared" si="47"/>
        <v>180</v>
      </c>
      <c r="I1719" s="10">
        <f t="shared" si="48"/>
        <v>180</v>
      </c>
      <c r="J1719" s="10">
        <f t="shared" si="49"/>
        <v>240</v>
      </c>
      <c r="K1719" s="10"/>
      <c r="L1719" s="10" t="s">
        <v>342</v>
      </c>
      <c r="M1719" s="10"/>
    </row>
    <row r="1720" ht="27" customHeight="1" spans="1:13">
      <c r="A1720" s="10">
        <v>1656</v>
      </c>
      <c r="B1720" s="14" t="s">
        <v>3209</v>
      </c>
      <c r="C1720" s="10" t="s">
        <v>19</v>
      </c>
      <c r="D1720" s="10" t="s">
        <v>20</v>
      </c>
      <c r="E1720" s="10" t="s">
        <v>21</v>
      </c>
      <c r="F1720" s="14" t="s">
        <v>3210</v>
      </c>
      <c r="G1720" s="10">
        <v>1000</v>
      </c>
      <c r="H1720" s="10">
        <f t="shared" si="47"/>
        <v>300</v>
      </c>
      <c r="I1720" s="10">
        <f t="shared" si="48"/>
        <v>300</v>
      </c>
      <c r="J1720" s="10">
        <f t="shared" si="49"/>
        <v>400</v>
      </c>
      <c r="K1720" s="10"/>
      <c r="L1720" s="10" t="s">
        <v>342</v>
      </c>
      <c r="M1720" s="10"/>
    </row>
    <row r="1721" ht="27" customHeight="1" spans="1:13">
      <c r="A1721" s="10">
        <v>1657</v>
      </c>
      <c r="B1721" s="14" t="s">
        <v>3211</v>
      </c>
      <c r="C1721" s="10" t="s">
        <v>19</v>
      </c>
      <c r="D1721" s="10" t="s">
        <v>20</v>
      </c>
      <c r="E1721" s="10" t="s">
        <v>21</v>
      </c>
      <c r="F1721" s="14" t="s">
        <v>3212</v>
      </c>
      <c r="G1721" s="10">
        <v>20000</v>
      </c>
      <c r="H1721" s="10">
        <f t="shared" si="47"/>
        <v>6000</v>
      </c>
      <c r="I1721" s="10">
        <f t="shared" si="48"/>
        <v>6000</v>
      </c>
      <c r="J1721" s="10">
        <f t="shared" si="49"/>
        <v>8000</v>
      </c>
      <c r="K1721" s="10"/>
      <c r="L1721" s="10" t="s">
        <v>342</v>
      </c>
      <c r="M1721" s="10"/>
    </row>
    <row r="1722" ht="27" customHeight="1" spans="1:13">
      <c r="A1722" s="10">
        <v>1658</v>
      </c>
      <c r="B1722" s="14" t="s">
        <v>3213</v>
      </c>
      <c r="C1722" s="10" t="s">
        <v>19</v>
      </c>
      <c r="D1722" s="10" t="s">
        <v>20</v>
      </c>
      <c r="E1722" s="10" t="s">
        <v>21</v>
      </c>
      <c r="F1722" s="14" t="s">
        <v>3214</v>
      </c>
      <c r="G1722" s="10">
        <v>1600</v>
      </c>
      <c r="H1722" s="10">
        <f t="shared" si="47"/>
        <v>480</v>
      </c>
      <c r="I1722" s="10">
        <f t="shared" si="48"/>
        <v>480</v>
      </c>
      <c r="J1722" s="10">
        <f t="shared" si="49"/>
        <v>640</v>
      </c>
      <c r="K1722" s="10"/>
      <c r="L1722" s="10" t="s">
        <v>342</v>
      </c>
      <c r="M1722" s="10"/>
    </row>
    <row r="1723" ht="27" customHeight="1" spans="1:13">
      <c r="A1723" s="10">
        <v>1659</v>
      </c>
      <c r="B1723" s="14" t="s">
        <v>3215</v>
      </c>
      <c r="C1723" s="10" t="s">
        <v>19</v>
      </c>
      <c r="D1723" s="10" t="s">
        <v>20</v>
      </c>
      <c r="E1723" s="10" t="s">
        <v>21</v>
      </c>
      <c r="F1723" s="14" t="s">
        <v>3216</v>
      </c>
      <c r="G1723" s="10">
        <v>360</v>
      </c>
      <c r="H1723" s="10">
        <f t="shared" si="47"/>
        <v>108</v>
      </c>
      <c r="I1723" s="10">
        <f t="shared" si="48"/>
        <v>108</v>
      </c>
      <c r="J1723" s="10">
        <f t="shared" si="49"/>
        <v>144</v>
      </c>
      <c r="K1723" s="10"/>
      <c r="L1723" s="10" t="s">
        <v>342</v>
      </c>
      <c r="M1723" s="10"/>
    </row>
    <row r="1724" ht="27" customHeight="1" spans="1:13">
      <c r="A1724" s="10">
        <v>1660</v>
      </c>
      <c r="B1724" s="14" t="s">
        <v>3217</v>
      </c>
      <c r="C1724" s="10" t="s">
        <v>19</v>
      </c>
      <c r="D1724" s="10" t="s">
        <v>20</v>
      </c>
      <c r="E1724" s="10" t="s">
        <v>21</v>
      </c>
      <c r="F1724" s="14" t="s">
        <v>3218</v>
      </c>
      <c r="G1724" s="10">
        <v>300</v>
      </c>
      <c r="H1724" s="10">
        <f t="shared" si="47"/>
        <v>90</v>
      </c>
      <c r="I1724" s="10">
        <f t="shared" si="48"/>
        <v>90</v>
      </c>
      <c r="J1724" s="10">
        <f t="shared" si="49"/>
        <v>120</v>
      </c>
      <c r="K1724" s="10"/>
      <c r="L1724" s="10" t="s">
        <v>342</v>
      </c>
      <c r="M1724" s="10"/>
    </row>
    <row r="1725" ht="27" customHeight="1" spans="1:13">
      <c r="A1725" s="10">
        <v>1661</v>
      </c>
      <c r="B1725" s="14" t="s">
        <v>3219</v>
      </c>
      <c r="C1725" s="10" t="s">
        <v>19</v>
      </c>
      <c r="D1725" s="10" t="s">
        <v>20</v>
      </c>
      <c r="E1725" s="10" t="s">
        <v>21</v>
      </c>
      <c r="F1725" s="14" t="s">
        <v>3220</v>
      </c>
      <c r="G1725" s="10">
        <v>3000</v>
      </c>
      <c r="H1725" s="10">
        <f t="shared" si="47"/>
        <v>900</v>
      </c>
      <c r="I1725" s="10">
        <f t="shared" si="48"/>
        <v>900</v>
      </c>
      <c r="J1725" s="10">
        <f t="shared" si="49"/>
        <v>1200</v>
      </c>
      <c r="K1725" s="10"/>
      <c r="L1725" s="10" t="s">
        <v>342</v>
      </c>
      <c r="M1725" s="10"/>
    </row>
    <row r="1726" ht="37" customHeight="1" spans="1:13">
      <c r="A1726" s="10">
        <v>1662</v>
      </c>
      <c r="B1726" s="14" t="s">
        <v>3221</v>
      </c>
      <c r="C1726" s="10" t="s">
        <v>19</v>
      </c>
      <c r="D1726" s="10" t="s">
        <v>20</v>
      </c>
      <c r="E1726" s="10" t="s">
        <v>21</v>
      </c>
      <c r="F1726" s="14" t="s">
        <v>3222</v>
      </c>
      <c r="G1726" s="10">
        <v>500</v>
      </c>
      <c r="H1726" s="10">
        <f t="shared" si="47"/>
        <v>150</v>
      </c>
      <c r="I1726" s="10">
        <f t="shared" si="48"/>
        <v>150</v>
      </c>
      <c r="J1726" s="10">
        <f t="shared" si="49"/>
        <v>200</v>
      </c>
      <c r="K1726" s="10"/>
      <c r="L1726" s="10" t="s">
        <v>342</v>
      </c>
      <c r="M1726" s="10"/>
    </row>
    <row r="1727" ht="27" customHeight="1" spans="1:13">
      <c r="A1727" s="10">
        <v>1663</v>
      </c>
      <c r="B1727" s="14" t="s">
        <v>3223</v>
      </c>
      <c r="C1727" s="10" t="s">
        <v>19</v>
      </c>
      <c r="D1727" s="10" t="s">
        <v>20</v>
      </c>
      <c r="E1727" s="10" t="s">
        <v>21</v>
      </c>
      <c r="F1727" s="14" t="s">
        <v>3224</v>
      </c>
      <c r="G1727" s="10">
        <v>16000</v>
      </c>
      <c r="H1727" s="10">
        <f t="shared" si="47"/>
        <v>4800</v>
      </c>
      <c r="I1727" s="10">
        <f t="shared" si="48"/>
        <v>4800</v>
      </c>
      <c r="J1727" s="10">
        <f t="shared" si="49"/>
        <v>6400</v>
      </c>
      <c r="K1727" s="10"/>
      <c r="L1727" s="10" t="s">
        <v>342</v>
      </c>
      <c r="M1727" s="10"/>
    </row>
    <row r="1728" ht="27" customHeight="1" spans="1:13">
      <c r="A1728" s="10">
        <v>1664</v>
      </c>
      <c r="B1728" s="14" t="s">
        <v>3225</v>
      </c>
      <c r="C1728" s="10" t="s">
        <v>19</v>
      </c>
      <c r="D1728" s="10" t="s">
        <v>20</v>
      </c>
      <c r="E1728" s="10" t="s">
        <v>21</v>
      </c>
      <c r="F1728" s="14" t="s">
        <v>3226</v>
      </c>
      <c r="G1728" s="10">
        <v>1000</v>
      </c>
      <c r="H1728" s="10">
        <f t="shared" si="47"/>
        <v>300</v>
      </c>
      <c r="I1728" s="10">
        <f t="shared" si="48"/>
        <v>300</v>
      </c>
      <c r="J1728" s="10">
        <f t="shared" si="49"/>
        <v>400</v>
      </c>
      <c r="K1728" s="10"/>
      <c r="L1728" s="10" t="s">
        <v>342</v>
      </c>
      <c r="M1728" s="10"/>
    </row>
    <row r="1729" ht="27" customHeight="1" spans="1:13">
      <c r="A1729" s="10">
        <v>1665</v>
      </c>
      <c r="B1729" s="14" t="s">
        <v>3227</v>
      </c>
      <c r="C1729" s="10" t="s">
        <v>19</v>
      </c>
      <c r="D1729" s="10" t="s">
        <v>20</v>
      </c>
      <c r="E1729" s="10" t="s">
        <v>21</v>
      </c>
      <c r="F1729" s="14" t="s">
        <v>3228</v>
      </c>
      <c r="G1729" s="10">
        <v>500</v>
      </c>
      <c r="H1729" s="10">
        <f t="shared" si="47"/>
        <v>150</v>
      </c>
      <c r="I1729" s="10">
        <f t="shared" si="48"/>
        <v>150</v>
      </c>
      <c r="J1729" s="10">
        <f t="shared" si="49"/>
        <v>200</v>
      </c>
      <c r="K1729" s="10"/>
      <c r="L1729" s="10" t="s">
        <v>342</v>
      </c>
      <c r="M1729" s="10"/>
    </row>
    <row r="1730" ht="27" customHeight="1" spans="1:13">
      <c r="A1730" s="10">
        <v>1666</v>
      </c>
      <c r="B1730" s="14" t="s">
        <v>3229</v>
      </c>
      <c r="C1730" s="10" t="s">
        <v>19</v>
      </c>
      <c r="D1730" s="10" t="s">
        <v>20</v>
      </c>
      <c r="E1730" s="10" t="s">
        <v>21</v>
      </c>
      <c r="F1730" s="14" t="s">
        <v>3230</v>
      </c>
      <c r="G1730" s="10">
        <v>360</v>
      </c>
      <c r="H1730" s="10">
        <f t="shared" si="47"/>
        <v>108</v>
      </c>
      <c r="I1730" s="10">
        <f t="shared" si="48"/>
        <v>108</v>
      </c>
      <c r="J1730" s="10">
        <f t="shared" si="49"/>
        <v>144</v>
      </c>
      <c r="K1730" s="10"/>
      <c r="L1730" s="10" t="s">
        <v>342</v>
      </c>
      <c r="M1730" s="10"/>
    </row>
    <row r="1731" ht="27" customHeight="1" spans="1:13">
      <c r="A1731" s="10">
        <v>1667</v>
      </c>
      <c r="B1731" s="14" t="s">
        <v>3231</v>
      </c>
      <c r="C1731" s="10" t="s">
        <v>19</v>
      </c>
      <c r="D1731" s="10" t="s">
        <v>20</v>
      </c>
      <c r="E1731" s="10" t="s">
        <v>21</v>
      </c>
      <c r="F1731" s="14" t="s">
        <v>3232</v>
      </c>
      <c r="G1731" s="10">
        <v>1100</v>
      </c>
      <c r="H1731" s="10">
        <f t="shared" si="47"/>
        <v>330</v>
      </c>
      <c r="I1731" s="10">
        <f t="shared" si="48"/>
        <v>330</v>
      </c>
      <c r="J1731" s="10">
        <f t="shared" si="49"/>
        <v>440</v>
      </c>
      <c r="K1731" s="10"/>
      <c r="L1731" s="10" t="s">
        <v>342</v>
      </c>
      <c r="M1731" s="10"/>
    </row>
    <row r="1732" ht="27" customHeight="1" spans="1:13">
      <c r="A1732" s="10">
        <v>1668</v>
      </c>
      <c r="B1732" s="14" t="s">
        <v>3233</v>
      </c>
      <c r="C1732" s="10" t="s">
        <v>19</v>
      </c>
      <c r="D1732" s="10" t="s">
        <v>20</v>
      </c>
      <c r="E1732" s="10" t="s">
        <v>21</v>
      </c>
      <c r="F1732" s="14" t="s">
        <v>3234</v>
      </c>
      <c r="G1732" s="10">
        <v>3700</v>
      </c>
      <c r="H1732" s="10">
        <f t="shared" si="47"/>
        <v>1110</v>
      </c>
      <c r="I1732" s="10">
        <f t="shared" si="48"/>
        <v>1110</v>
      </c>
      <c r="J1732" s="10">
        <f t="shared" si="49"/>
        <v>1480</v>
      </c>
      <c r="K1732" s="10"/>
      <c r="L1732" s="10" t="s">
        <v>342</v>
      </c>
      <c r="M1732" s="10"/>
    </row>
    <row r="1733" ht="27" customHeight="1" spans="1:13">
      <c r="A1733" s="10">
        <v>1669</v>
      </c>
      <c r="B1733" s="14" t="s">
        <v>3235</v>
      </c>
      <c r="C1733" s="10" t="s">
        <v>19</v>
      </c>
      <c r="D1733" s="10" t="s">
        <v>20</v>
      </c>
      <c r="E1733" s="10" t="s">
        <v>21</v>
      </c>
      <c r="F1733" s="14" t="s">
        <v>3236</v>
      </c>
      <c r="G1733" s="10">
        <v>8000</v>
      </c>
      <c r="H1733" s="10">
        <f t="shared" si="47"/>
        <v>2400</v>
      </c>
      <c r="I1733" s="10">
        <f t="shared" si="48"/>
        <v>2400</v>
      </c>
      <c r="J1733" s="10">
        <f t="shared" si="49"/>
        <v>3200</v>
      </c>
      <c r="K1733" s="10"/>
      <c r="L1733" s="10" t="s">
        <v>342</v>
      </c>
      <c r="M1733" s="10"/>
    </row>
    <row r="1734" ht="26" customHeight="1" spans="1:13">
      <c r="A1734" s="10">
        <v>1670</v>
      </c>
      <c r="B1734" s="14" t="s">
        <v>3237</v>
      </c>
      <c r="C1734" s="10" t="s">
        <v>19</v>
      </c>
      <c r="D1734" s="10" t="s">
        <v>20</v>
      </c>
      <c r="E1734" s="10" t="s">
        <v>21</v>
      </c>
      <c r="F1734" s="14" t="s">
        <v>3238</v>
      </c>
      <c r="G1734" s="10">
        <v>2000</v>
      </c>
      <c r="H1734" s="10">
        <f t="shared" si="47"/>
        <v>600</v>
      </c>
      <c r="I1734" s="10">
        <f t="shared" si="48"/>
        <v>600</v>
      </c>
      <c r="J1734" s="10">
        <f t="shared" si="49"/>
        <v>800</v>
      </c>
      <c r="K1734" s="10"/>
      <c r="L1734" s="10" t="s">
        <v>342</v>
      </c>
      <c r="M1734" s="10"/>
    </row>
    <row r="1735" ht="27" customHeight="1" spans="1:13">
      <c r="A1735" s="10">
        <v>1671</v>
      </c>
      <c r="B1735" s="14" t="s">
        <v>3239</v>
      </c>
      <c r="C1735" s="10" t="s">
        <v>19</v>
      </c>
      <c r="D1735" s="10" t="s">
        <v>20</v>
      </c>
      <c r="E1735" s="10" t="s">
        <v>21</v>
      </c>
      <c r="F1735" s="14" t="s">
        <v>3240</v>
      </c>
      <c r="G1735" s="10">
        <v>6000</v>
      </c>
      <c r="H1735" s="10">
        <f t="shared" si="47"/>
        <v>1800</v>
      </c>
      <c r="I1735" s="10">
        <f t="shared" si="48"/>
        <v>1800</v>
      </c>
      <c r="J1735" s="10">
        <f t="shared" si="49"/>
        <v>2400</v>
      </c>
      <c r="K1735" s="10"/>
      <c r="L1735" s="10" t="s">
        <v>342</v>
      </c>
      <c r="M1735" s="10"/>
    </row>
    <row r="1736" ht="27" customHeight="1" spans="1:13">
      <c r="A1736" s="10">
        <v>1672</v>
      </c>
      <c r="B1736" s="14" t="s">
        <v>3241</v>
      </c>
      <c r="C1736" s="10" t="s">
        <v>19</v>
      </c>
      <c r="D1736" s="10" t="s">
        <v>20</v>
      </c>
      <c r="E1736" s="10" t="s">
        <v>21</v>
      </c>
      <c r="F1736" s="14" t="s">
        <v>3242</v>
      </c>
      <c r="G1736" s="10">
        <v>4000</v>
      </c>
      <c r="H1736" s="10">
        <f t="shared" si="47"/>
        <v>1200</v>
      </c>
      <c r="I1736" s="10">
        <f t="shared" si="48"/>
        <v>1200</v>
      </c>
      <c r="J1736" s="10">
        <f t="shared" si="49"/>
        <v>1600</v>
      </c>
      <c r="K1736" s="10"/>
      <c r="L1736" s="10" t="s">
        <v>342</v>
      </c>
      <c r="M1736" s="10"/>
    </row>
    <row r="1737" ht="27" customHeight="1" spans="1:13">
      <c r="A1737" s="10">
        <v>1673</v>
      </c>
      <c r="B1737" s="14" t="s">
        <v>3243</v>
      </c>
      <c r="C1737" s="10" t="s">
        <v>19</v>
      </c>
      <c r="D1737" s="10" t="s">
        <v>20</v>
      </c>
      <c r="E1737" s="10" t="s">
        <v>21</v>
      </c>
      <c r="F1737" s="14" t="s">
        <v>3244</v>
      </c>
      <c r="G1737" s="10">
        <v>2000</v>
      </c>
      <c r="H1737" s="10">
        <f t="shared" si="47"/>
        <v>600</v>
      </c>
      <c r="I1737" s="10">
        <f t="shared" si="48"/>
        <v>600</v>
      </c>
      <c r="J1737" s="10">
        <f t="shared" si="49"/>
        <v>800</v>
      </c>
      <c r="K1737" s="10"/>
      <c r="L1737" s="10" t="s">
        <v>342</v>
      </c>
      <c r="M1737" s="10"/>
    </row>
    <row r="1738" ht="27" customHeight="1" spans="1:13">
      <c r="A1738" s="10">
        <v>1674</v>
      </c>
      <c r="B1738" s="14" t="s">
        <v>3245</v>
      </c>
      <c r="C1738" s="10" t="s">
        <v>19</v>
      </c>
      <c r="D1738" s="10" t="s">
        <v>20</v>
      </c>
      <c r="E1738" s="10" t="s">
        <v>21</v>
      </c>
      <c r="F1738" s="14" t="s">
        <v>3246</v>
      </c>
      <c r="G1738" s="10">
        <v>420</v>
      </c>
      <c r="H1738" s="10">
        <f t="shared" si="47"/>
        <v>126</v>
      </c>
      <c r="I1738" s="10">
        <f t="shared" si="48"/>
        <v>126</v>
      </c>
      <c r="J1738" s="10">
        <f t="shared" si="49"/>
        <v>168</v>
      </c>
      <c r="K1738" s="10"/>
      <c r="L1738" s="10" t="s">
        <v>342</v>
      </c>
      <c r="M1738" s="10"/>
    </row>
    <row r="1739" ht="27" customHeight="1" spans="1:13">
      <c r="A1739" s="10">
        <v>1675</v>
      </c>
      <c r="B1739" s="14" t="s">
        <v>3247</v>
      </c>
      <c r="C1739" s="10" t="s">
        <v>19</v>
      </c>
      <c r="D1739" s="10" t="s">
        <v>20</v>
      </c>
      <c r="E1739" s="10" t="s">
        <v>21</v>
      </c>
      <c r="F1739" s="14" t="s">
        <v>3248</v>
      </c>
      <c r="G1739" s="10">
        <v>110000</v>
      </c>
      <c r="H1739" s="10">
        <f t="shared" si="47"/>
        <v>33000</v>
      </c>
      <c r="I1739" s="10">
        <f t="shared" si="48"/>
        <v>33000</v>
      </c>
      <c r="J1739" s="10">
        <f t="shared" si="49"/>
        <v>44000</v>
      </c>
      <c r="K1739" s="10"/>
      <c r="L1739" s="10" t="s">
        <v>342</v>
      </c>
      <c r="M1739" s="10"/>
    </row>
    <row r="1740" ht="20" customHeight="1" spans="1:13">
      <c r="A1740" s="10">
        <v>1676</v>
      </c>
      <c r="B1740" s="14" t="s">
        <v>3249</v>
      </c>
      <c r="C1740" s="10" t="s">
        <v>19</v>
      </c>
      <c r="D1740" s="10" t="s">
        <v>20</v>
      </c>
      <c r="E1740" s="10" t="s">
        <v>21</v>
      </c>
      <c r="F1740" s="14" t="s">
        <v>3250</v>
      </c>
      <c r="G1740" s="10">
        <v>800</v>
      </c>
      <c r="H1740" s="10">
        <f t="shared" si="47"/>
        <v>240</v>
      </c>
      <c r="I1740" s="10">
        <f t="shared" si="48"/>
        <v>240</v>
      </c>
      <c r="J1740" s="10">
        <f t="shared" si="49"/>
        <v>320</v>
      </c>
      <c r="K1740" s="10"/>
      <c r="L1740" s="10" t="s">
        <v>342</v>
      </c>
      <c r="M1740" s="10"/>
    </row>
    <row r="1741" ht="27" customHeight="1" spans="1:13">
      <c r="A1741" s="10">
        <v>1677</v>
      </c>
      <c r="B1741" s="14" t="s">
        <v>3251</v>
      </c>
      <c r="C1741" s="10" t="s">
        <v>62</v>
      </c>
      <c r="D1741" s="10" t="s">
        <v>20</v>
      </c>
      <c r="E1741" s="10" t="s">
        <v>140</v>
      </c>
      <c r="F1741" s="14" t="s">
        <v>3252</v>
      </c>
      <c r="G1741" s="10">
        <v>15</v>
      </c>
      <c r="H1741" s="10">
        <f t="shared" si="47"/>
        <v>4.5</v>
      </c>
      <c r="I1741" s="10">
        <f t="shared" si="48"/>
        <v>4.5</v>
      </c>
      <c r="J1741" s="10">
        <f t="shared" si="49"/>
        <v>6</v>
      </c>
      <c r="K1741" s="10"/>
      <c r="L1741" s="10" t="s">
        <v>261</v>
      </c>
      <c r="M1741" s="10"/>
    </row>
    <row r="1742" ht="27" customHeight="1" spans="1:13">
      <c r="A1742" s="10">
        <v>1678</v>
      </c>
      <c r="B1742" s="14" t="s">
        <v>3253</v>
      </c>
      <c r="C1742" s="10" t="s">
        <v>62</v>
      </c>
      <c r="D1742" s="10" t="s">
        <v>20</v>
      </c>
      <c r="E1742" s="10" t="s">
        <v>140</v>
      </c>
      <c r="F1742" s="14" t="s">
        <v>3254</v>
      </c>
      <c r="G1742" s="10">
        <v>15</v>
      </c>
      <c r="H1742" s="10">
        <f t="shared" si="47"/>
        <v>4.5</v>
      </c>
      <c r="I1742" s="10">
        <f t="shared" si="48"/>
        <v>4.5</v>
      </c>
      <c r="J1742" s="10">
        <f t="shared" si="49"/>
        <v>6</v>
      </c>
      <c r="K1742" s="10"/>
      <c r="L1742" s="10" t="s">
        <v>261</v>
      </c>
      <c r="M1742" s="10"/>
    </row>
    <row r="1743" ht="37" customHeight="1" spans="1:13">
      <c r="A1743" s="10">
        <v>1679</v>
      </c>
      <c r="B1743" s="14" t="s">
        <v>3255</v>
      </c>
      <c r="C1743" s="10" t="s">
        <v>62</v>
      </c>
      <c r="D1743" s="10" t="s">
        <v>20</v>
      </c>
      <c r="E1743" s="10" t="s">
        <v>140</v>
      </c>
      <c r="F1743" s="14" t="s">
        <v>3256</v>
      </c>
      <c r="G1743" s="10">
        <v>450</v>
      </c>
      <c r="H1743" s="10">
        <f t="shared" si="47"/>
        <v>135</v>
      </c>
      <c r="I1743" s="10">
        <f t="shared" si="48"/>
        <v>135</v>
      </c>
      <c r="J1743" s="10">
        <f t="shared" si="49"/>
        <v>180</v>
      </c>
      <c r="K1743" s="10"/>
      <c r="L1743" s="10" t="s">
        <v>261</v>
      </c>
      <c r="M1743" s="10"/>
    </row>
    <row r="1744" ht="26" customHeight="1" spans="1:13">
      <c r="A1744" s="10">
        <v>1680</v>
      </c>
      <c r="B1744" s="14" t="s">
        <v>3257</v>
      </c>
      <c r="C1744" s="10" t="s">
        <v>62</v>
      </c>
      <c r="D1744" s="10" t="s">
        <v>20</v>
      </c>
      <c r="E1744" s="10" t="s">
        <v>140</v>
      </c>
      <c r="F1744" s="14" t="s">
        <v>3258</v>
      </c>
      <c r="G1744" s="10">
        <v>350</v>
      </c>
      <c r="H1744" s="10">
        <f t="shared" si="47"/>
        <v>105</v>
      </c>
      <c r="I1744" s="10">
        <f t="shared" si="48"/>
        <v>105</v>
      </c>
      <c r="J1744" s="10">
        <f t="shared" si="49"/>
        <v>140</v>
      </c>
      <c r="K1744" s="10"/>
      <c r="L1744" s="10" t="s">
        <v>261</v>
      </c>
      <c r="M1744" s="10"/>
    </row>
    <row r="1745" ht="37" customHeight="1" spans="1:13">
      <c r="A1745" s="10">
        <v>1681</v>
      </c>
      <c r="B1745" s="14" t="s">
        <v>3259</v>
      </c>
      <c r="C1745" s="10" t="s">
        <v>19</v>
      </c>
      <c r="D1745" s="10" t="s">
        <v>20</v>
      </c>
      <c r="E1745" s="10" t="s">
        <v>140</v>
      </c>
      <c r="F1745" s="14" t="s">
        <v>3260</v>
      </c>
      <c r="G1745" s="10">
        <v>200</v>
      </c>
      <c r="H1745" s="10">
        <f t="shared" si="47"/>
        <v>60</v>
      </c>
      <c r="I1745" s="10">
        <f t="shared" si="48"/>
        <v>60</v>
      </c>
      <c r="J1745" s="10">
        <f t="shared" si="49"/>
        <v>80</v>
      </c>
      <c r="K1745" s="10"/>
      <c r="L1745" s="10" t="s">
        <v>261</v>
      </c>
      <c r="M1745" s="10"/>
    </row>
    <row r="1746" ht="37" customHeight="1" spans="1:13">
      <c r="A1746" s="10">
        <v>1682</v>
      </c>
      <c r="B1746" s="14" t="s">
        <v>3261</v>
      </c>
      <c r="C1746" s="10" t="s">
        <v>19</v>
      </c>
      <c r="D1746" s="10" t="s">
        <v>20</v>
      </c>
      <c r="E1746" s="10" t="s">
        <v>140</v>
      </c>
      <c r="F1746" s="14" t="s">
        <v>3262</v>
      </c>
      <c r="G1746" s="10">
        <v>900</v>
      </c>
      <c r="H1746" s="10">
        <f t="shared" si="47"/>
        <v>270</v>
      </c>
      <c r="I1746" s="10">
        <f t="shared" si="48"/>
        <v>270</v>
      </c>
      <c r="J1746" s="10">
        <f t="shared" si="49"/>
        <v>360</v>
      </c>
      <c r="K1746" s="10"/>
      <c r="L1746" s="10" t="s">
        <v>261</v>
      </c>
      <c r="M1746" s="10"/>
    </row>
    <row r="1747" ht="27" customHeight="1" spans="1:13">
      <c r="A1747" s="10">
        <v>1683</v>
      </c>
      <c r="B1747" s="14" t="s">
        <v>3263</v>
      </c>
      <c r="C1747" s="10" t="s">
        <v>19</v>
      </c>
      <c r="D1747" s="10" t="s">
        <v>20</v>
      </c>
      <c r="E1747" s="10" t="s">
        <v>140</v>
      </c>
      <c r="F1747" s="14" t="s">
        <v>3264</v>
      </c>
      <c r="G1747" s="10">
        <v>200</v>
      </c>
      <c r="H1747" s="10">
        <f t="shared" si="47"/>
        <v>60</v>
      </c>
      <c r="I1747" s="10">
        <f t="shared" si="48"/>
        <v>60</v>
      </c>
      <c r="J1747" s="10">
        <f t="shared" si="49"/>
        <v>80</v>
      </c>
      <c r="K1747" s="10"/>
      <c r="L1747" s="10" t="s">
        <v>261</v>
      </c>
      <c r="M1747" s="10"/>
    </row>
    <row r="1748" ht="27" customHeight="1" spans="1:13">
      <c r="A1748" s="10">
        <v>1684</v>
      </c>
      <c r="B1748" s="14" t="s">
        <v>3265</v>
      </c>
      <c r="C1748" s="10" t="s">
        <v>19</v>
      </c>
      <c r="D1748" s="10" t="s">
        <v>20</v>
      </c>
      <c r="E1748" s="10" t="s">
        <v>140</v>
      </c>
      <c r="F1748" s="14" t="s">
        <v>3266</v>
      </c>
      <c r="G1748" s="10">
        <v>100</v>
      </c>
      <c r="H1748" s="10">
        <f t="shared" si="47"/>
        <v>30</v>
      </c>
      <c r="I1748" s="10">
        <f t="shared" si="48"/>
        <v>30</v>
      </c>
      <c r="J1748" s="10">
        <f t="shared" si="49"/>
        <v>40</v>
      </c>
      <c r="K1748" s="10"/>
      <c r="L1748" s="10" t="s">
        <v>261</v>
      </c>
      <c r="M1748" s="10"/>
    </row>
    <row r="1749" ht="27" customHeight="1" spans="1:13">
      <c r="A1749" s="10">
        <v>1685</v>
      </c>
      <c r="B1749" s="14" t="s">
        <v>3267</v>
      </c>
      <c r="C1749" s="10" t="s">
        <v>19</v>
      </c>
      <c r="D1749" s="10" t="s">
        <v>20</v>
      </c>
      <c r="E1749" s="10" t="s">
        <v>21</v>
      </c>
      <c r="F1749" s="14" t="s">
        <v>3268</v>
      </c>
      <c r="G1749" s="10">
        <v>1800</v>
      </c>
      <c r="H1749" s="10">
        <f t="shared" si="47"/>
        <v>540</v>
      </c>
      <c r="I1749" s="10">
        <f t="shared" si="48"/>
        <v>540</v>
      </c>
      <c r="J1749" s="10">
        <f t="shared" si="49"/>
        <v>720</v>
      </c>
      <c r="K1749" s="10"/>
      <c r="L1749" s="10" t="s">
        <v>342</v>
      </c>
      <c r="M1749" s="10"/>
    </row>
    <row r="1750" ht="17" customHeight="1" spans="1:13">
      <c r="A1750" s="10"/>
      <c r="B1750" s="14" t="s">
        <v>3269</v>
      </c>
      <c r="C1750" s="10"/>
      <c r="D1750" s="10"/>
      <c r="E1750" s="10"/>
      <c r="F1750" s="14"/>
      <c r="G1750" s="10">
        <f t="shared" ref="G1750:K1750" si="50">SUM(G1751:G1947)</f>
        <v>887886.6</v>
      </c>
      <c r="H1750" s="10">
        <f t="shared" si="50"/>
        <v>868216.6</v>
      </c>
      <c r="I1750" s="10">
        <f t="shared" si="50"/>
        <v>16660</v>
      </c>
      <c r="J1750" s="10">
        <f t="shared" si="50"/>
        <v>3010</v>
      </c>
      <c r="K1750" s="10">
        <f t="shared" si="50"/>
        <v>0</v>
      </c>
      <c r="L1750" s="10"/>
      <c r="M1750" s="10"/>
    </row>
    <row r="1751" ht="49" customHeight="1" spans="1:13">
      <c r="A1751" s="10">
        <v>1686</v>
      </c>
      <c r="B1751" s="14" t="s">
        <v>3270</v>
      </c>
      <c r="C1751" s="10" t="s">
        <v>19</v>
      </c>
      <c r="D1751" s="10" t="s">
        <v>20</v>
      </c>
      <c r="E1751" s="10" t="s">
        <v>120</v>
      </c>
      <c r="F1751" s="14" t="s">
        <v>3271</v>
      </c>
      <c r="G1751" s="10">
        <v>2930</v>
      </c>
      <c r="H1751" s="10">
        <v>2930</v>
      </c>
      <c r="I1751" s="10"/>
      <c r="J1751" s="10"/>
      <c r="K1751" s="10"/>
      <c r="L1751" s="10" t="s">
        <v>3272</v>
      </c>
      <c r="M1751" s="10"/>
    </row>
    <row r="1752" ht="40" customHeight="1" spans="1:13">
      <c r="A1752" s="10">
        <v>1687</v>
      </c>
      <c r="B1752" s="14" t="s">
        <v>3273</v>
      </c>
      <c r="C1752" s="10" t="s">
        <v>19</v>
      </c>
      <c r="D1752" s="10" t="s">
        <v>20</v>
      </c>
      <c r="E1752" s="10" t="s">
        <v>832</v>
      </c>
      <c r="F1752" s="14" t="s">
        <v>3274</v>
      </c>
      <c r="G1752" s="10">
        <v>11000</v>
      </c>
      <c r="H1752" s="10">
        <v>11000</v>
      </c>
      <c r="I1752" s="10"/>
      <c r="J1752" s="10"/>
      <c r="K1752" s="10"/>
      <c r="L1752" s="10" t="s">
        <v>3272</v>
      </c>
      <c r="M1752" s="10"/>
    </row>
    <row r="1753" ht="27" customHeight="1" spans="1:13">
      <c r="A1753" s="10">
        <v>1688</v>
      </c>
      <c r="B1753" s="14" t="s">
        <v>3275</v>
      </c>
      <c r="C1753" s="10" t="s">
        <v>19</v>
      </c>
      <c r="D1753" s="10" t="s">
        <v>20</v>
      </c>
      <c r="E1753" s="10" t="s">
        <v>832</v>
      </c>
      <c r="F1753" s="14" t="s">
        <v>3276</v>
      </c>
      <c r="G1753" s="10">
        <v>8600</v>
      </c>
      <c r="H1753" s="10">
        <v>8600</v>
      </c>
      <c r="I1753" s="10"/>
      <c r="J1753" s="10"/>
      <c r="K1753" s="10"/>
      <c r="L1753" s="10" t="s">
        <v>3272</v>
      </c>
      <c r="M1753" s="10"/>
    </row>
    <row r="1754" ht="27" customHeight="1" spans="1:13">
      <c r="A1754" s="10">
        <v>1689</v>
      </c>
      <c r="B1754" s="14" t="s">
        <v>3277</v>
      </c>
      <c r="C1754" s="10" t="s">
        <v>19</v>
      </c>
      <c r="D1754" s="10" t="s">
        <v>20</v>
      </c>
      <c r="E1754" s="10" t="s">
        <v>832</v>
      </c>
      <c r="F1754" s="14" t="s">
        <v>3278</v>
      </c>
      <c r="G1754" s="10">
        <v>5000</v>
      </c>
      <c r="H1754" s="10">
        <v>5000</v>
      </c>
      <c r="I1754" s="10"/>
      <c r="J1754" s="10"/>
      <c r="K1754" s="10"/>
      <c r="L1754" s="10" t="s">
        <v>3272</v>
      </c>
      <c r="M1754" s="10"/>
    </row>
    <row r="1755" ht="27" customHeight="1" spans="1:13">
      <c r="A1755" s="10">
        <v>1690</v>
      </c>
      <c r="B1755" s="14" t="s">
        <v>3279</v>
      </c>
      <c r="C1755" s="10" t="s">
        <v>19</v>
      </c>
      <c r="D1755" s="10" t="s">
        <v>20</v>
      </c>
      <c r="E1755" s="10" t="s">
        <v>832</v>
      </c>
      <c r="F1755" s="14" t="s">
        <v>3280</v>
      </c>
      <c r="G1755" s="10">
        <v>5200</v>
      </c>
      <c r="H1755" s="10">
        <v>5200</v>
      </c>
      <c r="I1755" s="10"/>
      <c r="J1755" s="10"/>
      <c r="K1755" s="10"/>
      <c r="L1755" s="10" t="s">
        <v>3272</v>
      </c>
      <c r="M1755" s="10"/>
    </row>
    <row r="1756" ht="37" customHeight="1" spans="1:13">
      <c r="A1756" s="10">
        <v>1691</v>
      </c>
      <c r="B1756" s="14" t="s">
        <v>3281</v>
      </c>
      <c r="C1756" s="10" t="s">
        <v>19</v>
      </c>
      <c r="D1756" s="10" t="s">
        <v>20</v>
      </c>
      <c r="E1756" s="10" t="s">
        <v>832</v>
      </c>
      <c r="F1756" s="14" t="s">
        <v>3282</v>
      </c>
      <c r="G1756" s="10">
        <v>49600</v>
      </c>
      <c r="H1756" s="10">
        <v>49600</v>
      </c>
      <c r="I1756" s="10"/>
      <c r="J1756" s="10"/>
      <c r="K1756" s="10"/>
      <c r="L1756" s="10" t="s">
        <v>3272</v>
      </c>
      <c r="M1756" s="10"/>
    </row>
    <row r="1757" ht="37" customHeight="1" spans="1:13">
      <c r="A1757" s="10">
        <v>1692</v>
      </c>
      <c r="B1757" s="14" t="s">
        <v>3283</v>
      </c>
      <c r="C1757" s="10" t="s">
        <v>19</v>
      </c>
      <c r="D1757" s="10" t="s">
        <v>20</v>
      </c>
      <c r="E1757" s="10" t="s">
        <v>832</v>
      </c>
      <c r="F1757" s="14" t="s">
        <v>3284</v>
      </c>
      <c r="G1757" s="10">
        <v>6000</v>
      </c>
      <c r="H1757" s="10">
        <v>6000</v>
      </c>
      <c r="I1757" s="10"/>
      <c r="J1757" s="10"/>
      <c r="K1757" s="10"/>
      <c r="L1757" s="10" t="s">
        <v>3272</v>
      </c>
      <c r="M1757" s="10"/>
    </row>
    <row r="1758" ht="37" customHeight="1" spans="1:13">
      <c r="A1758" s="10">
        <v>1693</v>
      </c>
      <c r="B1758" s="14" t="s">
        <v>3285</v>
      </c>
      <c r="C1758" s="10" t="s">
        <v>19</v>
      </c>
      <c r="D1758" s="10" t="s">
        <v>20</v>
      </c>
      <c r="E1758" s="10" t="s">
        <v>832</v>
      </c>
      <c r="F1758" s="14" t="s">
        <v>3286</v>
      </c>
      <c r="G1758" s="10">
        <v>6000</v>
      </c>
      <c r="H1758" s="10">
        <v>6000</v>
      </c>
      <c r="I1758" s="10"/>
      <c r="J1758" s="10"/>
      <c r="K1758" s="10"/>
      <c r="L1758" s="10" t="s">
        <v>3272</v>
      </c>
      <c r="M1758" s="10"/>
    </row>
    <row r="1759" ht="37" customHeight="1" spans="1:13">
      <c r="A1759" s="10">
        <v>1694</v>
      </c>
      <c r="B1759" s="14" t="s">
        <v>3287</v>
      </c>
      <c r="C1759" s="10" t="s">
        <v>19</v>
      </c>
      <c r="D1759" s="10" t="s">
        <v>20</v>
      </c>
      <c r="E1759" s="10" t="s">
        <v>832</v>
      </c>
      <c r="F1759" s="14" t="s">
        <v>3288</v>
      </c>
      <c r="G1759" s="10">
        <v>1000</v>
      </c>
      <c r="H1759" s="10">
        <v>1000</v>
      </c>
      <c r="I1759" s="10"/>
      <c r="J1759" s="10"/>
      <c r="K1759" s="10"/>
      <c r="L1759" s="10" t="s">
        <v>3272</v>
      </c>
      <c r="M1759" s="10"/>
    </row>
    <row r="1760" ht="37" customHeight="1" spans="1:13">
      <c r="A1760" s="10">
        <v>1695</v>
      </c>
      <c r="B1760" s="14" t="s">
        <v>3289</v>
      </c>
      <c r="C1760" s="10" t="s">
        <v>19</v>
      </c>
      <c r="D1760" s="10" t="s">
        <v>20</v>
      </c>
      <c r="E1760" s="10" t="s">
        <v>832</v>
      </c>
      <c r="F1760" s="14" t="s">
        <v>3290</v>
      </c>
      <c r="G1760" s="10">
        <v>1000</v>
      </c>
      <c r="H1760" s="10">
        <v>1000</v>
      </c>
      <c r="I1760" s="10"/>
      <c r="J1760" s="10"/>
      <c r="K1760" s="10"/>
      <c r="L1760" s="10" t="s">
        <v>3272</v>
      </c>
      <c r="M1760" s="10"/>
    </row>
    <row r="1761" ht="48" customHeight="1" spans="1:13">
      <c r="A1761" s="10">
        <v>1696</v>
      </c>
      <c r="B1761" s="14" t="s">
        <v>3291</v>
      </c>
      <c r="C1761" s="10" t="s">
        <v>19</v>
      </c>
      <c r="D1761" s="10" t="s">
        <v>20</v>
      </c>
      <c r="E1761" s="10" t="s">
        <v>832</v>
      </c>
      <c r="F1761" s="14" t="s">
        <v>3292</v>
      </c>
      <c r="G1761" s="10">
        <v>12000</v>
      </c>
      <c r="H1761" s="10">
        <v>12000</v>
      </c>
      <c r="I1761" s="10"/>
      <c r="J1761" s="10"/>
      <c r="K1761" s="10"/>
      <c r="L1761" s="10" t="s">
        <v>3272</v>
      </c>
      <c r="M1761" s="10"/>
    </row>
    <row r="1762" ht="27" customHeight="1" spans="1:13">
      <c r="A1762" s="10">
        <v>1697</v>
      </c>
      <c r="B1762" s="14" t="s">
        <v>3293</v>
      </c>
      <c r="C1762" s="10" t="s">
        <v>19</v>
      </c>
      <c r="D1762" s="10" t="s">
        <v>20</v>
      </c>
      <c r="E1762" s="10" t="s">
        <v>21</v>
      </c>
      <c r="F1762" s="14" t="s">
        <v>3294</v>
      </c>
      <c r="G1762" s="10">
        <v>21000</v>
      </c>
      <c r="H1762" s="10">
        <v>21000</v>
      </c>
      <c r="I1762" s="10"/>
      <c r="J1762" s="10"/>
      <c r="K1762" s="10"/>
      <c r="L1762" s="10" t="s">
        <v>3272</v>
      </c>
      <c r="M1762" s="10"/>
    </row>
    <row r="1763" ht="27" customHeight="1" spans="1:13">
      <c r="A1763" s="10">
        <v>1698</v>
      </c>
      <c r="B1763" s="14" t="s">
        <v>3295</v>
      </c>
      <c r="C1763" s="10" t="s">
        <v>19</v>
      </c>
      <c r="D1763" s="10" t="s">
        <v>20</v>
      </c>
      <c r="E1763" s="10" t="s">
        <v>128</v>
      </c>
      <c r="F1763" s="14" t="s">
        <v>3296</v>
      </c>
      <c r="G1763" s="10">
        <v>6500</v>
      </c>
      <c r="H1763" s="10">
        <v>6500</v>
      </c>
      <c r="I1763" s="10"/>
      <c r="J1763" s="10"/>
      <c r="K1763" s="10"/>
      <c r="L1763" s="10" t="s">
        <v>3272</v>
      </c>
      <c r="M1763" s="10"/>
    </row>
    <row r="1764" ht="27" customHeight="1" spans="1:13">
      <c r="A1764" s="10">
        <v>1699</v>
      </c>
      <c r="B1764" s="14" t="s">
        <v>3297</v>
      </c>
      <c r="C1764" s="10" t="s">
        <v>19</v>
      </c>
      <c r="D1764" s="10" t="s">
        <v>20</v>
      </c>
      <c r="E1764" s="10" t="s">
        <v>21</v>
      </c>
      <c r="F1764" s="14" t="s">
        <v>3298</v>
      </c>
      <c r="G1764" s="10">
        <v>1500</v>
      </c>
      <c r="H1764" s="10">
        <v>1500</v>
      </c>
      <c r="I1764" s="10"/>
      <c r="J1764" s="10"/>
      <c r="K1764" s="10"/>
      <c r="L1764" s="10" t="s">
        <v>3272</v>
      </c>
      <c r="M1764" s="10"/>
    </row>
    <row r="1765" ht="37" customHeight="1" spans="1:13">
      <c r="A1765" s="10">
        <v>1700</v>
      </c>
      <c r="B1765" s="14" t="s">
        <v>3299</v>
      </c>
      <c r="C1765" s="10" t="s">
        <v>19</v>
      </c>
      <c r="D1765" s="10" t="s">
        <v>20</v>
      </c>
      <c r="E1765" s="10" t="s">
        <v>832</v>
      </c>
      <c r="F1765" s="14" t="s">
        <v>3300</v>
      </c>
      <c r="G1765" s="10">
        <v>5000</v>
      </c>
      <c r="H1765" s="10">
        <v>5000</v>
      </c>
      <c r="I1765" s="10"/>
      <c r="J1765" s="10"/>
      <c r="K1765" s="10"/>
      <c r="L1765" s="10" t="s">
        <v>3272</v>
      </c>
      <c r="M1765" s="10"/>
    </row>
    <row r="1766" ht="37" customHeight="1" spans="1:13">
      <c r="A1766" s="10">
        <v>1701</v>
      </c>
      <c r="B1766" s="14" t="s">
        <v>3301</v>
      </c>
      <c r="C1766" s="10" t="s">
        <v>19</v>
      </c>
      <c r="D1766" s="10" t="s">
        <v>20</v>
      </c>
      <c r="E1766" s="10" t="s">
        <v>832</v>
      </c>
      <c r="F1766" s="14" t="s">
        <v>3302</v>
      </c>
      <c r="G1766" s="10">
        <v>500</v>
      </c>
      <c r="H1766" s="10">
        <v>500</v>
      </c>
      <c r="I1766" s="10"/>
      <c r="J1766" s="10"/>
      <c r="K1766" s="10"/>
      <c r="L1766" s="10" t="s">
        <v>3272</v>
      </c>
      <c r="M1766" s="10"/>
    </row>
    <row r="1767" ht="37" customHeight="1" spans="1:13">
      <c r="A1767" s="10">
        <v>1702</v>
      </c>
      <c r="B1767" s="14" t="s">
        <v>3303</v>
      </c>
      <c r="C1767" s="10" t="s">
        <v>19</v>
      </c>
      <c r="D1767" s="10" t="s">
        <v>98</v>
      </c>
      <c r="E1767" s="10" t="s">
        <v>49</v>
      </c>
      <c r="F1767" s="14" t="s">
        <v>3304</v>
      </c>
      <c r="G1767" s="10">
        <v>500</v>
      </c>
      <c r="H1767" s="10">
        <v>500</v>
      </c>
      <c r="I1767" s="10"/>
      <c r="J1767" s="10"/>
      <c r="K1767" s="10"/>
      <c r="L1767" s="10" t="s">
        <v>3272</v>
      </c>
      <c r="M1767" s="10"/>
    </row>
    <row r="1768" ht="37" customHeight="1" spans="1:13">
      <c r="A1768" s="10">
        <v>1703</v>
      </c>
      <c r="B1768" s="14" t="s">
        <v>3305</v>
      </c>
      <c r="C1768" s="10" t="s">
        <v>19</v>
      </c>
      <c r="D1768" s="10" t="s">
        <v>20</v>
      </c>
      <c r="E1768" s="10" t="s">
        <v>21</v>
      </c>
      <c r="F1768" s="14" t="s">
        <v>3306</v>
      </c>
      <c r="G1768" s="10">
        <v>58000</v>
      </c>
      <c r="H1768" s="10">
        <v>58000</v>
      </c>
      <c r="I1768" s="10"/>
      <c r="J1768" s="10"/>
      <c r="K1768" s="10"/>
      <c r="L1768" s="10" t="s">
        <v>3272</v>
      </c>
      <c r="M1768" s="10"/>
    </row>
    <row r="1769" ht="27" customHeight="1" spans="1:13">
      <c r="A1769" s="10">
        <v>1704</v>
      </c>
      <c r="B1769" s="14" t="s">
        <v>3307</v>
      </c>
      <c r="C1769" s="10" t="s">
        <v>19</v>
      </c>
      <c r="D1769" s="10" t="s">
        <v>20</v>
      </c>
      <c r="E1769" s="10" t="s">
        <v>49</v>
      </c>
      <c r="F1769" s="14" t="s">
        <v>3308</v>
      </c>
      <c r="G1769" s="10">
        <v>20000</v>
      </c>
      <c r="H1769" s="10">
        <v>20000</v>
      </c>
      <c r="I1769" s="10"/>
      <c r="J1769" s="10"/>
      <c r="K1769" s="10"/>
      <c r="L1769" s="10" t="s">
        <v>3272</v>
      </c>
      <c r="M1769" s="10"/>
    </row>
    <row r="1770" ht="37" customHeight="1" spans="1:13">
      <c r="A1770" s="10">
        <v>1705</v>
      </c>
      <c r="B1770" s="14" t="s">
        <v>3309</v>
      </c>
      <c r="C1770" s="10" t="s">
        <v>19</v>
      </c>
      <c r="D1770" s="10" t="s">
        <v>20</v>
      </c>
      <c r="E1770" s="10" t="s">
        <v>21</v>
      </c>
      <c r="F1770" s="14" t="s">
        <v>3310</v>
      </c>
      <c r="G1770" s="10">
        <v>5000</v>
      </c>
      <c r="H1770" s="10">
        <v>5000</v>
      </c>
      <c r="I1770" s="10"/>
      <c r="J1770" s="10"/>
      <c r="K1770" s="10"/>
      <c r="L1770" s="10" t="s">
        <v>3272</v>
      </c>
      <c r="M1770" s="10"/>
    </row>
    <row r="1771" ht="26" customHeight="1" spans="1:13">
      <c r="A1771" s="10">
        <v>1706</v>
      </c>
      <c r="B1771" s="14" t="s">
        <v>3311</v>
      </c>
      <c r="C1771" s="10" t="s">
        <v>19</v>
      </c>
      <c r="D1771" s="10" t="s">
        <v>20</v>
      </c>
      <c r="E1771" s="10" t="s">
        <v>128</v>
      </c>
      <c r="F1771" s="14" t="s">
        <v>3312</v>
      </c>
      <c r="G1771" s="10">
        <v>5000</v>
      </c>
      <c r="H1771" s="10">
        <v>5000</v>
      </c>
      <c r="I1771" s="10"/>
      <c r="J1771" s="10"/>
      <c r="K1771" s="10"/>
      <c r="L1771" s="10" t="s">
        <v>3272</v>
      </c>
      <c r="M1771" s="10"/>
    </row>
    <row r="1772" ht="27" customHeight="1" spans="1:13">
      <c r="A1772" s="10">
        <v>1707</v>
      </c>
      <c r="B1772" s="14" t="s">
        <v>3313</v>
      </c>
      <c r="C1772" s="10" t="s">
        <v>19</v>
      </c>
      <c r="D1772" s="10" t="s">
        <v>98</v>
      </c>
      <c r="E1772" s="10" t="s">
        <v>124</v>
      </c>
      <c r="F1772" s="14" t="s">
        <v>3314</v>
      </c>
      <c r="G1772" s="10">
        <v>500</v>
      </c>
      <c r="H1772" s="10">
        <v>500</v>
      </c>
      <c r="I1772" s="10"/>
      <c r="J1772" s="10"/>
      <c r="K1772" s="10"/>
      <c r="L1772" s="10" t="s">
        <v>3272</v>
      </c>
      <c r="M1772" s="10"/>
    </row>
    <row r="1773" ht="26" customHeight="1" spans="1:13">
      <c r="A1773" s="10">
        <v>1708</v>
      </c>
      <c r="B1773" s="14" t="s">
        <v>3315</v>
      </c>
      <c r="C1773" s="10" t="s">
        <v>19</v>
      </c>
      <c r="D1773" s="10" t="s">
        <v>90</v>
      </c>
      <c r="E1773" s="10" t="s">
        <v>49</v>
      </c>
      <c r="F1773" s="14" t="s">
        <v>3316</v>
      </c>
      <c r="G1773" s="10">
        <v>1000</v>
      </c>
      <c r="H1773" s="10">
        <v>1000</v>
      </c>
      <c r="I1773" s="10"/>
      <c r="J1773" s="10"/>
      <c r="K1773" s="10"/>
      <c r="L1773" s="10" t="s">
        <v>3272</v>
      </c>
      <c r="M1773" s="10"/>
    </row>
    <row r="1774" ht="37" customHeight="1" spans="1:13">
      <c r="A1774" s="10">
        <v>1709</v>
      </c>
      <c r="B1774" s="14" t="s">
        <v>3317</v>
      </c>
      <c r="C1774" s="10" t="s">
        <v>19</v>
      </c>
      <c r="D1774" s="10" t="s">
        <v>20</v>
      </c>
      <c r="E1774" s="10" t="s">
        <v>21</v>
      </c>
      <c r="F1774" s="14" t="s">
        <v>3318</v>
      </c>
      <c r="G1774" s="10">
        <v>20000</v>
      </c>
      <c r="H1774" s="10">
        <v>20000</v>
      </c>
      <c r="I1774" s="10"/>
      <c r="J1774" s="10"/>
      <c r="K1774" s="10"/>
      <c r="L1774" s="10" t="s">
        <v>3272</v>
      </c>
      <c r="M1774" s="10"/>
    </row>
    <row r="1775" ht="27" customHeight="1" spans="1:13">
      <c r="A1775" s="10">
        <v>1710</v>
      </c>
      <c r="B1775" s="14" t="s">
        <v>3319</v>
      </c>
      <c r="C1775" s="10" t="s">
        <v>19</v>
      </c>
      <c r="D1775" s="10" t="s">
        <v>20</v>
      </c>
      <c r="E1775" s="10" t="s">
        <v>49</v>
      </c>
      <c r="F1775" s="14" t="s">
        <v>3320</v>
      </c>
      <c r="G1775" s="10">
        <v>500</v>
      </c>
      <c r="H1775" s="10">
        <v>500</v>
      </c>
      <c r="I1775" s="10"/>
      <c r="J1775" s="10"/>
      <c r="K1775" s="10"/>
      <c r="L1775" s="10" t="s">
        <v>3272</v>
      </c>
      <c r="M1775" s="10"/>
    </row>
    <row r="1776" ht="27" customHeight="1" spans="1:13">
      <c r="A1776" s="10">
        <v>1711</v>
      </c>
      <c r="B1776" s="14" t="s">
        <v>3321</v>
      </c>
      <c r="C1776" s="10" t="s">
        <v>19</v>
      </c>
      <c r="D1776" s="10" t="s">
        <v>20</v>
      </c>
      <c r="E1776" s="10" t="s">
        <v>49</v>
      </c>
      <c r="F1776" s="14" t="s">
        <v>3322</v>
      </c>
      <c r="G1776" s="10">
        <v>8000</v>
      </c>
      <c r="H1776" s="10">
        <v>8000</v>
      </c>
      <c r="I1776" s="10"/>
      <c r="J1776" s="10"/>
      <c r="K1776" s="10"/>
      <c r="L1776" s="10" t="s">
        <v>3272</v>
      </c>
      <c r="M1776" s="10"/>
    </row>
    <row r="1777" ht="27" customHeight="1" spans="1:13">
      <c r="A1777" s="10">
        <v>1712</v>
      </c>
      <c r="B1777" s="14" t="s">
        <v>3323</v>
      </c>
      <c r="C1777" s="10" t="s">
        <v>19</v>
      </c>
      <c r="D1777" s="10" t="s">
        <v>20</v>
      </c>
      <c r="E1777" s="10" t="s">
        <v>49</v>
      </c>
      <c r="F1777" s="14" t="s">
        <v>3324</v>
      </c>
      <c r="G1777" s="10">
        <v>5000</v>
      </c>
      <c r="H1777" s="10">
        <v>5000</v>
      </c>
      <c r="I1777" s="10"/>
      <c r="J1777" s="10"/>
      <c r="K1777" s="10"/>
      <c r="L1777" s="10" t="s">
        <v>3272</v>
      </c>
      <c r="M1777" s="10"/>
    </row>
    <row r="1778" ht="27" customHeight="1" spans="1:13">
      <c r="A1778" s="10">
        <v>1713</v>
      </c>
      <c r="B1778" s="14" t="s">
        <v>3325</v>
      </c>
      <c r="C1778" s="10" t="s">
        <v>19</v>
      </c>
      <c r="D1778" s="10" t="s">
        <v>20</v>
      </c>
      <c r="E1778" s="10" t="s">
        <v>49</v>
      </c>
      <c r="F1778" s="14" t="s">
        <v>3326</v>
      </c>
      <c r="G1778" s="10">
        <v>5500</v>
      </c>
      <c r="H1778" s="10">
        <v>5500</v>
      </c>
      <c r="I1778" s="10"/>
      <c r="J1778" s="10"/>
      <c r="K1778" s="10"/>
      <c r="L1778" s="10" t="s">
        <v>3272</v>
      </c>
      <c r="M1778" s="10"/>
    </row>
    <row r="1779" ht="27" customHeight="1" spans="1:13">
      <c r="A1779" s="10">
        <v>1714</v>
      </c>
      <c r="B1779" s="14" t="s">
        <v>3327</v>
      </c>
      <c r="C1779" s="10" t="s">
        <v>19</v>
      </c>
      <c r="D1779" s="10" t="s">
        <v>20</v>
      </c>
      <c r="E1779" s="10" t="s">
        <v>49</v>
      </c>
      <c r="F1779" s="14" t="s">
        <v>3328</v>
      </c>
      <c r="G1779" s="10">
        <v>5000</v>
      </c>
      <c r="H1779" s="10">
        <v>5000</v>
      </c>
      <c r="I1779" s="10"/>
      <c r="J1779" s="10"/>
      <c r="K1779" s="10"/>
      <c r="L1779" s="10" t="s">
        <v>3272</v>
      </c>
      <c r="M1779" s="10"/>
    </row>
    <row r="1780" ht="27" customHeight="1" spans="1:13">
      <c r="A1780" s="10">
        <v>1715</v>
      </c>
      <c r="B1780" s="14" t="s">
        <v>3329</v>
      </c>
      <c r="C1780" s="10" t="s">
        <v>19</v>
      </c>
      <c r="D1780" s="10" t="s">
        <v>20</v>
      </c>
      <c r="E1780" s="10" t="s">
        <v>49</v>
      </c>
      <c r="F1780" s="14" t="s">
        <v>3330</v>
      </c>
      <c r="G1780" s="10">
        <v>5000</v>
      </c>
      <c r="H1780" s="10">
        <v>5000</v>
      </c>
      <c r="I1780" s="10"/>
      <c r="J1780" s="10"/>
      <c r="K1780" s="10"/>
      <c r="L1780" s="10" t="s">
        <v>3272</v>
      </c>
      <c r="M1780" s="10"/>
    </row>
    <row r="1781" ht="27" customHeight="1" spans="1:13">
      <c r="A1781" s="10">
        <v>1716</v>
      </c>
      <c r="B1781" s="14" t="s">
        <v>3331</v>
      </c>
      <c r="C1781" s="10" t="s">
        <v>19</v>
      </c>
      <c r="D1781" s="10" t="s">
        <v>20</v>
      </c>
      <c r="E1781" s="10" t="s">
        <v>49</v>
      </c>
      <c r="F1781" s="14" t="s">
        <v>3332</v>
      </c>
      <c r="G1781" s="10">
        <v>5000</v>
      </c>
      <c r="H1781" s="10">
        <v>5000</v>
      </c>
      <c r="I1781" s="10"/>
      <c r="J1781" s="10"/>
      <c r="K1781" s="10"/>
      <c r="L1781" s="10" t="s">
        <v>3272</v>
      </c>
      <c r="M1781" s="10"/>
    </row>
    <row r="1782" ht="37" customHeight="1" spans="1:13">
      <c r="A1782" s="10">
        <v>1717</v>
      </c>
      <c r="B1782" s="14" t="s">
        <v>3333</v>
      </c>
      <c r="C1782" s="10" t="s">
        <v>19</v>
      </c>
      <c r="D1782" s="10" t="s">
        <v>20</v>
      </c>
      <c r="E1782" s="10" t="s">
        <v>49</v>
      </c>
      <c r="F1782" s="14" t="s">
        <v>3334</v>
      </c>
      <c r="G1782" s="10">
        <v>5000</v>
      </c>
      <c r="H1782" s="10">
        <v>5000</v>
      </c>
      <c r="I1782" s="10"/>
      <c r="J1782" s="10"/>
      <c r="K1782" s="10"/>
      <c r="L1782" s="10" t="s">
        <v>3272</v>
      </c>
      <c r="M1782" s="10"/>
    </row>
    <row r="1783" ht="37" customHeight="1" spans="1:13">
      <c r="A1783" s="10">
        <v>1718</v>
      </c>
      <c r="B1783" s="14" t="s">
        <v>3335</v>
      </c>
      <c r="C1783" s="10" t="s">
        <v>19</v>
      </c>
      <c r="D1783" s="10" t="s">
        <v>20</v>
      </c>
      <c r="E1783" s="10" t="s">
        <v>132</v>
      </c>
      <c r="F1783" s="14" t="s">
        <v>3336</v>
      </c>
      <c r="G1783" s="10">
        <v>9800</v>
      </c>
      <c r="H1783" s="10">
        <v>9800</v>
      </c>
      <c r="I1783" s="10"/>
      <c r="J1783" s="10"/>
      <c r="K1783" s="10"/>
      <c r="L1783" s="10" t="s">
        <v>3272</v>
      </c>
      <c r="M1783" s="10"/>
    </row>
    <row r="1784" ht="27" customHeight="1" spans="1:13">
      <c r="A1784" s="10">
        <v>1719</v>
      </c>
      <c r="B1784" s="14" t="s">
        <v>3337</v>
      </c>
      <c r="C1784" s="10" t="s">
        <v>19</v>
      </c>
      <c r="D1784" s="10" t="s">
        <v>20</v>
      </c>
      <c r="E1784" s="10" t="s">
        <v>152</v>
      </c>
      <c r="F1784" s="14" t="s">
        <v>3338</v>
      </c>
      <c r="G1784" s="10">
        <v>27000</v>
      </c>
      <c r="H1784" s="10">
        <v>27000</v>
      </c>
      <c r="I1784" s="10"/>
      <c r="J1784" s="10"/>
      <c r="K1784" s="10"/>
      <c r="L1784" s="10" t="s">
        <v>3272</v>
      </c>
      <c r="M1784" s="10"/>
    </row>
    <row r="1785" ht="27" customHeight="1" spans="1:13">
      <c r="A1785" s="10">
        <v>1720</v>
      </c>
      <c r="B1785" s="14" t="s">
        <v>3339</v>
      </c>
      <c r="C1785" s="10" t="s">
        <v>19</v>
      </c>
      <c r="D1785" s="10" t="s">
        <v>20</v>
      </c>
      <c r="E1785" s="10" t="s">
        <v>156</v>
      </c>
      <c r="F1785" s="14" t="s">
        <v>3340</v>
      </c>
      <c r="G1785" s="10">
        <v>24200</v>
      </c>
      <c r="H1785" s="10">
        <v>24200</v>
      </c>
      <c r="I1785" s="10"/>
      <c r="J1785" s="10"/>
      <c r="K1785" s="10"/>
      <c r="L1785" s="10" t="s">
        <v>3272</v>
      </c>
      <c r="M1785" s="10"/>
    </row>
    <row r="1786" ht="27" customHeight="1" spans="1:13">
      <c r="A1786" s="10">
        <v>1721</v>
      </c>
      <c r="B1786" s="14" t="s">
        <v>3341</v>
      </c>
      <c r="C1786" s="10" t="s">
        <v>19</v>
      </c>
      <c r="D1786" s="10" t="s">
        <v>20</v>
      </c>
      <c r="E1786" s="10" t="s">
        <v>832</v>
      </c>
      <c r="F1786" s="14" t="s">
        <v>3342</v>
      </c>
      <c r="G1786" s="10">
        <v>500</v>
      </c>
      <c r="H1786" s="10">
        <v>500</v>
      </c>
      <c r="I1786" s="10"/>
      <c r="J1786" s="10"/>
      <c r="K1786" s="10"/>
      <c r="L1786" s="10" t="s">
        <v>3272</v>
      </c>
      <c r="M1786" s="10"/>
    </row>
    <row r="1787" ht="37" customHeight="1" spans="1:13">
      <c r="A1787" s="10">
        <v>1722</v>
      </c>
      <c r="B1787" s="14" t="s">
        <v>3343</v>
      </c>
      <c r="C1787" s="10" t="s">
        <v>19</v>
      </c>
      <c r="D1787" s="10" t="s">
        <v>20</v>
      </c>
      <c r="E1787" s="10" t="s">
        <v>832</v>
      </c>
      <c r="F1787" s="14" t="s">
        <v>3344</v>
      </c>
      <c r="G1787" s="10">
        <v>5000</v>
      </c>
      <c r="H1787" s="10">
        <v>5000</v>
      </c>
      <c r="I1787" s="10"/>
      <c r="J1787" s="10"/>
      <c r="K1787" s="10"/>
      <c r="L1787" s="10" t="s">
        <v>3272</v>
      </c>
      <c r="M1787" s="10"/>
    </row>
    <row r="1788" ht="37" customHeight="1" spans="1:13">
      <c r="A1788" s="10">
        <v>1723</v>
      </c>
      <c r="B1788" s="14" t="s">
        <v>3345</v>
      </c>
      <c r="C1788" s="10" t="s">
        <v>19</v>
      </c>
      <c r="D1788" s="10" t="s">
        <v>20</v>
      </c>
      <c r="E1788" s="10" t="s">
        <v>21</v>
      </c>
      <c r="F1788" s="14" t="s">
        <v>3346</v>
      </c>
      <c r="G1788" s="10">
        <v>16000</v>
      </c>
      <c r="H1788" s="10">
        <v>16000</v>
      </c>
      <c r="I1788" s="10"/>
      <c r="J1788" s="10"/>
      <c r="K1788" s="10"/>
      <c r="L1788" s="10" t="s">
        <v>3272</v>
      </c>
      <c r="M1788" s="10"/>
    </row>
    <row r="1789" ht="37" customHeight="1" spans="1:13">
      <c r="A1789" s="10">
        <v>1724</v>
      </c>
      <c r="B1789" s="14" t="s">
        <v>3347</v>
      </c>
      <c r="C1789" s="10" t="s">
        <v>19</v>
      </c>
      <c r="D1789" s="10" t="s">
        <v>20</v>
      </c>
      <c r="E1789" s="10" t="s">
        <v>832</v>
      </c>
      <c r="F1789" s="14" t="s">
        <v>3348</v>
      </c>
      <c r="G1789" s="10">
        <v>5000</v>
      </c>
      <c r="H1789" s="10">
        <v>5000</v>
      </c>
      <c r="I1789" s="10"/>
      <c r="J1789" s="10"/>
      <c r="K1789" s="10"/>
      <c r="L1789" s="10" t="s">
        <v>3272</v>
      </c>
      <c r="M1789" s="10"/>
    </row>
    <row r="1790" ht="27" customHeight="1" spans="1:13">
      <c r="A1790" s="10">
        <v>1725</v>
      </c>
      <c r="B1790" s="14" t="s">
        <v>3349</v>
      </c>
      <c r="C1790" s="10" t="s">
        <v>19</v>
      </c>
      <c r="D1790" s="10" t="s">
        <v>20</v>
      </c>
      <c r="E1790" s="10" t="s">
        <v>832</v>
      </c>
      <c r="F1790" s="14" t="s">
        <v>3350</v>
      </c>
      <c r="G1790" s="10">
        <v>15000</v>
      </c>
      <c r="H1790" s="10">
        <v>15000</v>
      </c>
      <c r="I1790" s="10"/>
      <c r="J1790" s="10"/>
      <c r="K1790" s="10"/>
      <c r="L1790" s="10" t="s">
        <v>3272</v>
      </c>
      <c r="M1790" s="10"/>
    </row>
    <row r="1791" ht="27" customHeight="1" spans="1:13">
      <c r="A1791" s="10">
        <v>1726</v>
      </c>
      <c r="B1791" s="14" t="s">
        <v>3351</v>
      </c>
      <c r="C1791" s="10" t="s">
        <v>19</v>
      </c>
      <c r="D1791" s="10" t="s">
        <v>20</v>
      </c>
      <c r="E1791" s="10" t="s">
        <v>832</v>
      </c>
      <c r="F1791" s="14" t="s">
        <v>3352</v>
      </c>
      <c r="G1791" s="10">
        <v>3000</v>
      </c>
      <c r="H1791" s="10">
        <v>3000</v>
      </c>
      <c r="I1791" s="10"/>
      <c r="J1791" s="10"/>
      <c r="K1791" s="10"/>
      <c r="L1791" s="10" t="s">
        <v>3272</v>
      </c>
      <c r="M1791" s="10"/>
    </row>
    <row r="1792" ht="27" customHeight="1" spans="1:13">
      <c r="A1792" s="10">
        <v>1727</v>
      </c>
      <c r="B1792" s="14" t="s">
        <v>3353</v>
      </c>
      <c r="C1792" s="10" t="s">
        <v>19</v>
      </c>
      <c r="D1792" s="10" t="s">
        <v>20</v>
      </c>
      <c r="E1792" s="10" t="s">
        <v>832</v>
      </c>
      <c r="F1792" s="14" t="s">
        <v>3354</v>
      </c>
      <c r="G1792" s="10">
        <v>1350</v>
      </c>
      <c r="H1792" s="10">
        <v>1350</v>
      </c>
      <c r="I1792" s="10"/>
      <c r="J1792" s="10"/>
      <c r="K1792" s="10"/>
      <c r="L1792" s="10" t="s">
        <v>3272</v>
      </c>
      <c r="M1792" s="10"/>
    </row>
    <row r="1793" ht="35" customHeight="1" spans="1:13">
      <c r="A1793" s="10">
        <v>1728</v>
      </c>
      <c r="B1793" s="14" t="s">
        <v>3355</v>
      </c>
      <c r="C1793" s="10" t="s">
        <v>19</v>
      </c>
      <c r="D1793" s="10" t="s">
        <v>20</v>
      </c>
      <c r="E1793" s="10" t="s">
        <v>124</v>
      </c>
      <c r="F1793" s="14" t="s">
        <v>3356</v>
      </c>
      <c r="G1793" s="10">
        <v>1700</v>
      </c>
      <c r="H1793" s="10"/>
      <c r="I1793" s="10">
        <v>1700</v>
      </c>
      <c r="J1793" s="10"/>
      <c r="K1793" s="10"/>
      <c r="L1793" s="10" t="s">
        <v>3357</v>
      </c>
      <c r="M1793" s="10"/>
    </row>
    <row r="1794" ht="27" customHeight="1" spans="1:13">
      <c r="A1794" s="10">
        <v>1729</v>
      </c>
      <c r="B1794" s="14" t="s">
        <v>3358</v>
      </c>
      <c r="C1794" s="10" t="s">
        <v>19</v>
      </c>
      <c r="D1794" s="10" t="s">
        <v>20</v>
      </c>
      <c r="E1794" s="10" t="s">
        <v>21</v>
      </c>
      <c r="F1794" s="14" t="s">
        <v>3359</v>
      </c>
      <c r="G1794" s="10">
        <v>2500</v>
      </c>
      <c r="H1794" s="10"/>
      <c r="I1794" s="10">
        <v>2500</v>
      </c>
      <c r="J1794" s="10"/>
      <c r="K1794" s="10"/>
      <c r="L1794" s="10" t="s">
        <v>3357</v>
      </c>
      <c r="M1794" s="10"/>
    </row>
    <row r="1795" ht="27" customHeight="1" spans="1:13">
      <c r="A1795" s="10">
        <v>1730</v>
      </c>
      <c r="B1795" s="14" t="s">
        <v>3360</v>
      </c>
      <c r="C1795" s="10" t="s">
        <v>19</v>
      </c>
      <c r="D1795" s="10" t="s">
        <v>20</v>
      </c>
      <c r="E1795" s="10" t="s">
        <v>124</v>
      </c>
      <c r="F1795" s="14" t="s">
        <v>3361</v>
      </c>
      <c r="G1795" s="10">
        <v>4500</v>
      </c>
      <c r="H1795" s="10"/>
      <c r="I1795" s="10">
        <v>4500</v>
      </c>
      <c r="J1795" s="10"/>
      <c r="K1795" s="10"/>
      <c r="L1795" s="10" t="s">
        <v>3357</v>
      </c>
      <c r="M1795" s="10"/>
    </row>
    <row r="1796" ht="27" customHeight="1" spans="1:13">
      <c r="A1796" s="10">
        <v>1731</v>
      </c>
      <c r="B1796" s="14" t="s">
        <v>3362</v>
      </c>
      <c r="C1796" s="10" t="s">
        <v>19</v>
      </c>
      <c r="D1796" s="10" t="s">
        <v>20</v>
      </c>
      <c r="E1796" s="10" t="s">
        <v>21</v>
      </c>
      <c r="F1796" s="14" t="s">
        <v>3363</v>
      </c>
      <c r="G1796" s="10">
        <v>500</v>
      </c>
      <c r="H1796" s="10"/>
      <c r="I1796" s="10">
        <v>500</v>
      </c>
      <c r="J1796" s="10"/>
      <c r="K1796" s="10"/>
      <c r="L1796" s="10" t="s">
        <v>3357</v>
      </c>
      <c r="M1796" s="10"/>
    </row>
    <row r="1797" ht="27" customHeight="1" spans="1:13">
      <c r="A1797" s="10">
        <v>1732</v>
      </c>
      <c r="B1797" s="14" t="s">
        <v>3364</v>
      </c>
      <c r="C1797" s="10" t="s">
        <v>19</v>
      </c>
      <c r="D1797" s="10" t="s">
        <v>20</v>
      </c>
      <c r="E1797" s="10" t="s">
        <v>124</v>
      </c>
      <c r="F1797" s="14" t="s">
        <v>3365</v>
      </c>
      <c r="G1797" s="10">
        <v>1000</v>
      </c>
      <c r="H1797" s="10"/>
      <c r="I1797" s="10">
        <v>1000</v>
      </c>
      <c r="J1797" s="10"/>
      <c r="K1797" s="10"/>
      <c r="L1797" s="10" t="s">
        <v>3357</v>
      </c>
      <c r="M1797" s="10"/>
    </row>
    <row r="1798" ht="27" customHeight="1" spans="1:13">
      <c r="A1798" s="10">
        <v>1733</v>
      </c>
      <c r="B1798" s="14" t="s">
        <v>3366</v>
      </c>
      <c r="C1798" s="10" t="s">
        <v>19</v>
      </c>
      <c r="D1798" s="10" t="s">
        <v>20</v>
      </c>
      <c r="E1798" s="10" t="s">
        <v>21</v>
      </c>
      <c r="F1798" s="14" t="s">
        <v>3367</v>
      </c>
      <c r="G1798" s="10">
        <v>650</v>
      </c>
      <c r="H1798" s="10"/>
      <c r="I1798" s="10">
        <v>650</v>
      </c>
      <c r="J1798" s="10"/>
      <c r="K1798" s="10"/>
      <c r="L1798" s="10" t="s">
        <v>3357</v>
      </c>
      <c r="M1798" s="10"/>
    </row>
    <row r="1799" ht="27" customHeight="1" spans="1:13">
      <c r="A1799" s="10">
        <v>1734</v>
      </c>
      <c r="B1799" s="14" t="s">
        <v>3368</v>
      </c>
      <c r="C1799" s="10" t="s">
        <v>19</v>
      </c>
      <c r="D1799" s="10" t="s">
        <v>20</v>
      </c>
      <c r="E1799" s="10" t="s">
        <v>21</v>
      </c>
      <c r="F1799" s="14" t="s">
        <v>3369</v>
      </c>
      <c r="G1799" s="10">
        <v>500</v>
      </c>
      <c r="H1799" s="10"/>
      <c r="I1799" s="10">
        <v>500</v>
      </c>
      <c r="J1799" s="10"/>
      <c r="K1799" s="10"/>
      <c r="L1799" s="10" t="s">
        <v>3357</v>
      </c>
      <c r="M1799" s="10"/>
    </row>
    <row r="1800" ht="27" customHeight="1" spans="1:13">
      <c r="A1800" s="10">
        <v>1735</v>
      </c>
      <c r="B1800" s="14" t="s">
        <v>3370</v>
      </c>
      <c r="C1800" s="10" t="s">
        <v>19</v>
      </c>
      <c r="D1800" s="10" t="s">
        <v>20</v>
      </c>
      <c r="E1800" s="10" t="s">
        <v>128</v>
      </c>
      <c r="F1800" s="14" t="s">
        <v>3371</v>
      </c>
      <c r="G1800" s="10">
        <v>1500</v>
      </c>
      <c r="H1800" s="10"/>
      <c r="I1800" s="10">
        <v>1500</v>
      </c>
      <c r="J1800" s="10"/>
      <c r="K1800" s="10"/>
      <c r="L1800" s="10" t="s">
        <v>3357</v>
      </c>
      <c r="M1800" s="10"/>
    </row>
    <row r="1801" ht="27" customHeight="1" spans="1:13">
      <c r="A1801" s="10">
        <v>1736</v>
      </c>
      <c r="B1801" s="14" t="s">
        <v>3372</v>
      </c>
      <c r="C1801" s="10" t="s">
        <v>19</v>
      </c>
      <c r="D1801" s="10" t="s">
        <v>20</v>
      </c>
      <c r="E1801" s="10" t="s">
        <v>128</v>
      </c>
      <c r="F1801" s="14" t="s">
        <v>3373</v>
      </c>
      <c r="G1801" s="10">
        <v>100</v>
      </c>
      <c r="H1801" s="10"/>
      <c r="I1801" s="10">
        <v>100</v>
      </c>
      <c r="J1801" s="10"/>
      <c r="K1801" s="10"/>
      <c r="L1801" s="10" t="s">
        <v>3357</v>
      </c>
      <c r="M1801" s="10"/>
    </row>
    <row r="1802" ht="27" customHeight="1" spans="1:13">
      <c r="A1802" s="10">
        <v>1737</v>
      </c>
      <c r="B1802" s="14" t="s">
        <v>3374</v>
      </c>
      <c r="C1802" s="10" t="s">
        <v>19</v>
      </c>
      <c r="D1802" s="10" t="s">
        <v>20</v>
      </c>
      <c r="E1802" s="10" t="s">
        <v>128</v>
      </c>
      <c r="F1802" s="14" t="s">
        <v>3375</v>
      </c>
      <c r="G1802" s="10">
        <v>300</v>
      </c>
      <c r="H1802" s="10"/>
      <c r="I1802" s="10">
        <v>300</v>
      </c>
      <c r="J1802" s="10"/>
      <c r="K1802" s="10"/>
      <c r="L1802" s="10" t="s">
        <v>3357</v>
      </c>
      <c r="M1802" s="10"/>
    </row>
    <row r="1803" ht="27" customHeight="1" spans="1:13">
      <c r="A1803" s="10">
        <v>1738</v>
      </c>
      <c r="B1803" s="14" t="s">
        <v>3376</v>
      </c>
      <c r="C1803" s="10" t="s">
        <v>19</v>
      </c>
      <c r="D1803" s="10" t="s">
        <v>20</v>
      </c>
      <c r="E1803" s="10" t="s">
        <v>128</v>
      </c>
      <c r="F1803" s="14" t="s">
        <v>3377</v>
      </c>
      <c r="G1803" s="10">
        <v>80</v>
      </c>
      <c r="H1803" s="10"/>
      <c r="I1803" s="10">
        <v>80</v>
      </c>
      <c r="J1803" s="10"/>
      <c r="K1803" s="10"/>
      <c r="L1803" s="10" t="s">
        <v>3357</v>
      </c>
      <c r="M1803" s="10"/>
    </row>
    <row r="1804" ht="27" customHeight="1" spans="1:13">
      <c r="A1804" s="10">
        <v>1739</v>
      </c>
      <c r="B1804" s="14" t="s">
        <v>3378</v>
      </c>
      <c r="C1804" s="10" t="s">
        <v>19</v>
      </c>
      <c r="D1804" s="10" t="s">
        <v>20</v>
      </c>
      <c r="E1804" s="10" t="s">
        <v>128</v>
      </c>
      <c r="F1804" s="14" t="s">
        <v>3379</v>
      </c>
      <c r="G1804" s="10">
        <v>250</v>
      </c>
      <c r="H1804" s="10"/>
      <c r="I1804" s="10">
        <v>250</v>
      </c>
      <c r="J1804" s="10"/>
      <c r="K1804" s="10"/>
      <c r="L1804" s="10" t="s">
        <v>3357</v>
      </c>
      <c r="M1804" s="10"/>
    </row>
    <row r="1805" ht="27" customHeight="1" spans="1:13">
      <c r="A1805" s="10">
        <v>1740</v>
      </c>
      <c r="B1805" s="14" t="s">
        <v>3380</v>
      </c>
      <c r="C1805" s="10" t="s">
        <v>19</v>
      </c>
      <c r="D1805" s="10" t="s">
        <v>20</v>
      </c>
      <c r="E1805" s="10" t="s">
        <v>128</v>
      </c>
      <c r="F1805" s="14" t="s">
        <v>3381</v>
      </c>
      <c r="G1805" s="10">
        <v>750</v>
      </c>
      <c r="H1805" s="10"/>
      <c r="I1805" s="10">
        <v>750</v>
      </c>
      <c r="J1805" s="10"/>
      <c r="K1805" s="10"/>
      <c r="L1805" s="10" t="s">
        <v>3357</v>
      </c>
      <c r="M1805" s="10"/>
    </row>
    <row r="1806" ht="27" customHeight="1" spans="1:13">
      <c r="A1806" s="10">
        <v>1741</v>
      </c>
      <c r="B1806" s="14" t="s">
        <v>3382</v>
      </c>
      <c r="C1806" s="10" t="s">
        <v>19</v>
      </c>
      <c r="D1806" s="10" t="s">
        <v>20</v>
      </c>
      <c r="E1806" s="10" t="s">
        <v>128</v>
      </c>
      <c r="F1806" s="14" t="s">
        <v>3383</v>
      </c>
      <c r="G1806" s="10">
        <v>500</v>
      </c>
      <c r="H1806" s="10"/>
      <c r="I1806" s="10">
        <v>500</v>
      </c>
      <c r="J1806" s="10"/>
      <c r="K1806" s="10"/>
      <c r="L1806" s="10" t="s">
        <v>3357</v>
      </c>
      <c r="M1806" s="10"/>
    </row>
    <row r="1807" ht="27" customHeight="1" spans="1:13">
      <c r="A1807" s="10">
        <v>1742</v>
      </c>
      <c r="B1807" s="14" t="s">
        <v>3384</v>
      </c>
      <c r="C1807" s="10" t="s">
        <v>19</v>
      </c>
      <c r="D1807" s="10" t="s">
        <v>20</v>
      </c>
      <c r="E1807" s="10" t="s">
        <v>128</v>
      </c>
      <c r="F1807" s="14" t="s">
        <v>3385</v>
      </c>
      <c r="G1807" s="10">
        <v>10</v>
      </c>
      <c r="H1807" s="10"/>
      <c r="I1807" s="10">
        <v>10</v>
      </c>
      <c r="J1807" s="10"/>
      <c r="K1807" s="10"/>
      <c r="L1807" s="10" t="s">
        <v>3357</v>
      </c>
      <c r="M1807" s="10"/>
    </row>
    <row r="1808" ht="27" customHeight="1" spans="1:13">
      <c r="A1808" s="10">
        <v>1743</v>
      </c>
      <c r="B1808" s="14" t="s">
        <v>3386</v>
      </c>
      <c r="C1808" s="10" t="s">
        <v>19</v>
      </c>
      <c r="D1808" s="10" t="s">
        <v>20</v>
      </c>
      <c r="E1808" s="10" t="s">
        <v>21</v>
      </c>
      <c r="F1808" s="14" t="s">
        <v>3387</v>
      </c>
      <c r="G1808" s="10">
        <v>30</v>
      </c>
      <c r="H1808" s="10"/>
      <c r="I1808" s="10">
        <v>30</v>
      </c>
      <c r="J1808" s="10"/>
      <c r="K1808" s="10"/>
      <c r="L1808" s="10" t="s">
        <v>3357</v>
      </c>
      <c r="M1808" s="10"/>
    </row>
    <row r="1809" ht="27" customHeight="1" spans="1:13">
      <c r="A1809" s="10">
        <v>1744</v>
      </c>
      <c r="B1809" s="14" t="s">
        <v>3388</v>
      </c>
      <c r="C1809" s="10" t="s">
        <v>19</v>
      </c>
      <c r="D1809" s="10" t="s">
        <v>20</v>
      </c>
      <c r="E1809" s="10" t="s">
        <v>128</v>
      </c>
      <c r="F1809" s="14" t="s">
        <v>3389</v>
      </c>
      <c r="G1809" s="10">
        <v>20</v>
      </c>
      <c r="H1809" s="10"/>
      <c r="I1809" s="10">
        <v>20</v>
      </c>
      <c r="J1809" s="10"/>
      <c r="K1809" s="10"/>
      <c r="L1809" s="10" t="s">
        <v>3357</v>
      </c>
      <c r="M1809" s="10"/>
    </row>
    <row r="1810" ht="27" customHeight="1" spans="1:13">
      <c r="A1810" s="10">
        <v>1745</v>
      </c>
      <c r="B1810" s="14" t="s">
        <v>3390</v>
      </c>
      <c r="C1810" s="10" t="s">
        <v>19</v>
      </c>
      <c r="D1810" s="10" t="s">
        <v>20</v>
      </c>
      <c r="E1810" s="10" t="s">
        <v>21</v>
      </c>
      <c r="F1810" s="14" t="s">
        <v>3391</v>
      </c>
      <c r="G1810" s="10">
        <v>20</v>
      </c>
      <c r="H1810" s="10"/>
      <c r="I1810" s="10">
        <v>20</v>
      </c>
      <c r="J1810" s="10"/>
      <c r="K1810" s="10"/>
      <c r="L1810" s="10" t="s">
        <v>3357</v>
      </c>
      <c r="M1810" s="10"/>
    </row>
    <row r="1811" ht="27" customHeight="1" spans="1:13">
      <c r="A1811" s="10">
        <v>1746</v>
      </c>
      <c r="B1811" s="14" t="s">
        <v>3392</v>
      </c>
      <c r="C1811" s="10" t="s">
        <v>19</v>
      </c>
      <c r="D1811" s="10" t="s">
        <v>20</v>
      </c>
      <c r="E1811" s="10" t="s">
        <v>21</v>
      </c>
      <c r="F1811" s="14" t="s">
        <v>3393</v>
      </c>
      <c r="G1811" s="10">
        <v>450</v>
      </c>
      <c r="H1811" s="10"/>
      <c r="I1811" s="10">
        <v>450</v>
      </c>
      <c r="J1811" s="10"/>
      <c r="K1811" s="10"/>
      <c r="L1811" s="10" t="s">
        <v>3357</v>
      </c>
      <c r="M1811" s="10"/>
    </row>
    <row r="1812" ht="27" customHeight="1" spans="1:13">
      <c r="A1812" s="10">
        <v>1747</v>
      </c>
      <c r="B1812" s="14" t="s">
        <v>3394</v>
      </c>
      <c r="C1812" s="10" t="s">
        <v>19</v>
      </c>
      <c r="D1812" s="10" t="s">
        <v>20</v>
      </c>
      <c r="E1812" s="10" t="s">
        <v>144</v>
      </c>
      <c r="F1812" s="14" t="s">
        <v>3395</v>
      </c>
      <c r="G1812" s="10">
        <v>50</v>
      </c>
      <c r="H1812" s="10"/>
      <c r="I1812" s="10">
        <v>50</v>
      </c>
      <c r="J1812" s="10"/>
      <c r="K1812" s="10"/>
      <c r="L1812" s="10" t="s">
        <v>3357</v>
      </c>
      <c r="M1812" s="10"/>
    </row>
    <row r="1813" ht="27" customHeight="1" spans="1:13">
      <c r="A1813" s="10">
        <v>1748</v>
      </c>
      <c r="B1813" s="14" t="s">
        <v>3396</v>
      </c>
      <c r="C1813" s="10" t="s">
        <v>19</v>
      </c>
      <c r="D1813" s="10" t="s">
        <v>20</v>
      </c>
      <c r="E1813" s="10" t="s">
        <v>21</v>
      </c>
      <c r="F1813" s="14" t="s">
        <v>3397</v>
      </c>
      <c r="G1813" s="10">
        <v>10</v>
      </c>
      <c r="H1813" s="10"/>
      <c r="I1813" s="10">
        <v>10</v>
      </c>
      <c r="J1813" s="10"/>
      <c r="K1813" s="10"/>
      <c r="L1813" s="10" t="s">
        <v>3357</v>
      </c>
      <c r="M1813" s="10"/>
    </row>
    <row r="1814" ht="27" customHeight="1" spans="1:13">
      <c r="A1814" s="10">
        <v>1749</v>
      </c>
      <c r="B1814" s="14" t="s">
        <v>3398</v>
      </c>
      <c r="C1814" s="10" t="s">
        <v>19</v>
      </c>
      <c r="D1814" s="10" t="s">
        <v>20</v>
      </c>
      <c r="E1814" s="10" t="s">
        <v>144</v>
      </c>
      <c r="F1814" s="14" t="s">
        <v>3399</v>
      </c>
      <c r="G1814" s="10">
        <v>20</v>
      </c>
      <c r="H1814" s="10"/>
      <c r="I1814" s="10">
        <v>20</v>
      </c>
      <c r="J1814" s="10"/>
      <c r="K1814" s="10"/>
      <c r="L1814" s="10" t="s">
        <v>3357</v>
      </c>
      <c r="M1814" s="10"/>
    </row>
    <row r="1815" ht="27" customHeight="1" spans="1:13">
      <c r="A1815" s="10">
        <v>1750</v>
      </c>
      <c r="B1815" s="14" t="s">
        <v>3400</v>
      </c>
      <c r="C1815" s="10" t="s">
        <v>19</v>
      </c>
      <c r="D1815" s="10" t="s">
        <v>20</v>
      </c>
      <c r="E1815" s="10" t="s">
        <v>21</v>
      </c>
      <c r="F1815" s="14" t="s">
        <v>3401</v>
      </c>
      <c r="G1815" s="10">
        <v>200</v>
      </c>
      <c r="H1815" s="10"/>
      <c r="I1815" s="10">
        <v>200</v>
      </c>
      <c r="J1815" s="10"/>
      <c r="K1815" s="10"/>
      <c r="L1815" s="10" t="s">
        <v>3357</v>
      </c>
      <c r="M1815" s="10"/>
    </row>
    <row r="1816" ht="27" customHeight="1" spans="1:13">
      <c r="A1816" s="10">
        <v>1751</v>
      </c>
      <c r="B1816" s="14" t="s">
        <v>3402</v>
      </c>
      <c r="C1816" s="10" t="s">
        <v>19</v>
      </c>
      <c r="D1816" s="10" t="s">
        <v>20</v>
      </c>
      <c r="E1816" s="10" t="s">
        <v>21</v>
      </c>
      <c r="F1816" s="14" t="s">
        <v>3387</v>
      </c>
      <c r="G1816" s="10">
        <v>220</v>
      </c>
      <c r="H1816" s="10"/>
      <c r="I1816" s="10">
        <v>220</v>
      </c>
      <c r="J1816" s="10"/>
      <c r="K1816" s="10"/>
      <c r="L1816" s="10" t="s">
        <v>3357</v>
      </c>
      <c r="M1816" s="10"/>
    </row>
    <row r="1817" ht="27" customHeight="1" spans="1:13">
      <c r="A1817" s="10">
        <v>1752</v>
      </c>
      <c r="B1817" s="14" t="s">
        <v>3403</v>
      </c>
      <c r="C1817" s="10" t="s">
        <v>19</v>
      </c>
      <c r="D1817" s="10" t="s">
        <v>20</v>
      </c>
      <c r="E1817" s="10" t="s">
        <v>21</v>
      </c>
      <c r="F1817" s="14" t="s">
        <v>3404</v>
      </c>
      <c r="G1817" s="10">
        <v>50</v>
      </c>
      <c r="H1817" s="10"/>
      <c r="I1817" s="10">
        <v>50</v>
      </c>
      <c r="J1817" s="10"/>
      <c r="K1817" s="10"/>
      <c r="L1817" s="10" t="s">
        <v>3357</v>
      </c>
      <c r="M1817" s="10"/>
    </row>
    <row r="1818" ht="37" customHeight="1" spans="1:13">
      <c r="A1818" s="10">
        <v>1753</v>
      </c>
      <c r="B1818" s="14" t="s">
        <v>3405</v>
      </c>
      <c r="C1818" s="10" t="s">
        <v>19</v>
      </c>
      <c r="D1818" s="10" t="s">
        <v>20</v>
      </c>
      <c r="E1818" s="10" t="s">
        <v>128</v>
      </c>
      <c r="F1818" s="14" t="s">
        <v>3406</v>
      </c>
      <c r="G1818" s="10">
        <v>500</v>
      </c>
      <c r="H1818" s="10"/>
      <c r="I1818" s="10">
        <v>500</v>
      </c>
      <c r="J1818" s="10"/>
      <c r="K1818" s="10"/>
      <c r="L1818" s="10" t="s">
        <v>3357</v>
      </c>
      <c r="M1818" s="10"/>
    </row>
    <row r="1819" ht="27" customHeight="1" spans="1:13">
      <c r="A1819" s="10">
        <v>1754</v>
      </c>
      <c r="B1819" s="14" t="s">
        <v>3407</v>
      </c>
      <c r="C1819" s="10" t="s">
        <v>19</v>
      </c>
      <c r="D1819" s="10" t="s">
        <v>20</v>
      </c>
      <c r="E1819" s="10" t="s">
        <v>148</v>
      </c>
      <c r="F1819" s="14" t="s">
        <v>3408</v>
      </c>
      <c r="G1819" s="10">
        <v>50</v>
      </c>
      <c r="H1819" s="10"/>
      <c r="I1819" s="10">
        <v>50</v>
      </c>
      <c r="J1819" s="10"/>
      <c r="K1819" s="10"/>
      <c r="L1819" s="10" t="s">
        <v>3357</v>
      </c>
      <c r="M1819" s="10"/>
    </row>
    <row r="1820" ht="27" customHeight="1" spans="1:13">
      <c r="A1820" s="10">
        <v>1755</v>
      </c>
      <c r="B1820" s="14" t="s">
        <v>3409</v>
      </c>
      <c r="C1820" s="10" t="s">
        <v>19</v>
      </c>
      <c r="D1820" s="10" t="s">
        <v>20</v>
      </c>
      <c r="E1820" s="10" t="s">
        <v>832</v>
      </c>
      <c r="F1820" s="14" t="s">
        <v>3410</v>
      </c>
      <c r="G1820" s="10">
        <v>200</v>
      </c>
      <c r="H1820" s="10"/>
      <c r="I1820" s="10">
        <v>200</v>
      </c>
      <c r="J1820" s="10"/>
      <c r="K1820" s="10"/>
      <c r="L1820" s="10" t="s">
        <v>3357</v>
      </c>
      <c r="M1820" s="10"/>
    </row>
    <row r="1821" ht="27" customHeight="1" spans="1:13">
      <c r="A1821" s="10">
        <v>1756</v>
      </c>
      <c r="B1821" s="14" t="s">
        <v>3411</v>
      </c>
      <c r="C1821" s="10" t="s">
        <v>19</v>
      </c>
      <c r="D1821" s="10" t="s">
        <v>20</v>
      </c>
      <c r="E1821" s="10" t="s">
        <v>832</v>
      </c>
      <c r="F1821" s="14" t="s">
        <v>3412</v>
      </c>
      <c r="G1821" s="10">
        <v>2130</v>
      </c>
      <c r="H1821" s="10">
        <v>2130</v>
      </c>
      <c r="I1821" s="10"/>
      <c r="J1821" s="10"/>
      <c r="K1821" s="10"/>
      <c r="L1821" s="10" t="s">
        <v>3357</v>
      </c>
      <c r="M1821" s="10"/>
    </row>
    <row r="1822" ht="27" customHeight="1" spans="1:13">
      <c r="A1822" s="10">
        <v>1757</v>
      </c>
      <c r="B1822" s="14" t="s">
        <v>3413</v>
      </c>
      <c r="C1822" s="10" t="s">
        <v>19</v>
      </c>
      <c r="D1822" s="10" t="s">
        <v>20</v>
      </c>
      <c r="E1822" s="10" t="s">
        <v>21</v>
      </c>
      <c r="F1822" s="14" t="s">
        <v>3414</v>
      </c>
      <c r="G1822" s="10">
        <v>17000</v>
      </c>
      <c r="H1822" s="10">
        <v>17000</v>
      </c>
      <c r="I1822" s="10"/>
      <c r="J1822" s="10"/>
      <c r="K1822" s="10"/>
      <c r="L1822" s="10" t="s">
        <v>3357</v>
      </c>
      <c r="M1822" s="10"/>
    </row>
    <row r="1823" ht="27" customHeight="1" spans="1:13">
      <c r="A1823" s="10">
        <v>1758</v>
      </c>
      <c r="B1823" s="14" t="s">
        <v>3415</v>
      </c>
      <c r="C1823" s="10" t="s">
        <v>19</v>
      </c>
      <c r="D1823" s="10" t="s">
        <v>20</v>
      </c>
      <c r="E1823" s="10" t="s">
        <v>132</v>
      </c>
      <c r="F1823" s="14" t="s">
        <v>3416</v>
      </c>
      <c r="G1823" s="10">
        <v>1000</v>
      </c>
      <c r="H1823" s="10">
        <v>1000</v>
      </c>
      <c r="I1823" s="10"/>
      <c r="J1823" s="10"/>
      <c r="K1823" s="10"/>
      <c r="L1823" s="10" t="s">
        <v>3357</v>
      </c>
      <c r="M1823" s="10"/>
    </row>
    <row r="1824" ht="27" customHeight="1" spans="1:13">
      <c r="A1824" s="10">
        <v>1759</v>
      </c>
      <c r="B1824" s="14" t="s">
        <v>3417</v>
      </c>
      <c r="C1824" s="10" t="s">
        <v>19</v>
      </c>
      <c r="D1824" s="10" t="s">
        <v>20</v>
      </c>
      <c r="E1824" s="10" t="s">
        <v>140</v>
      </c>
      <c r="F1824" s="14" t="s">
        <v>3418</v>
      </c>
      <c r="G1824" s="10">
        <v>1000</v>
      </c>
      <c r="H1824" s="10">
        <v>1000</v>
      </c>
      <c r="I1824" s="10"/>
      <c r="J1824" s="10"/>
      <c r="K1824" s="10"/>
      <c r="L1824" s="10" t="s">
        <v>3357</v>
      </c>
      <c r="M1824" s="10"/>
    </row>
    <row r="1825" ht="27" customHeight="1" spans="1:13">
      <c r="A1825" s="10">
        <v>1760</v>
      </c>
      <c r="B1825" s="14" t="s">
        <v>3419</v>
      </c>
      <c r="C1825" s="10" t="s">
        <v>19</v>
      </c>
      <c r="D1825" s="10" t="s">
        <v>20</v>
      </c>
      <c r="E1825" s="10" t="s">
        <v>140</v>
      </c>
      <c r="F1825" s="14" t="s">
        <v>3418</v>
      </c>
      <c r="G1825" s="10">
        <v>500</v>
      </c>
      <c r="H1825" s="10">
        <v>500</v>
      </c>
      <c r="I1825" s="10"/>
      <c r="J1825" s="10"/>
      <c r="K1825" s="10"/>
      <c r="L1825" s="10" t="s">
        <v>3357</v>
      </c>
      <c r="M1825" s="10"/>
    </row>
    <row r="1826" ht="27" customHeight="1" spans="1:13">
      <c r="A1826" s="10">
        <v>1761</v>
      </c>
      <c r="B1826" s="14" t="s">
        <v>3420</v>
      </c>
      <c r="C1826" s="10" t="s">
        <v>19</v>
      </c>
      <c r="D1826" s="10" t="s">
        <v>20</v>
      </c>
      <c r="E1826" s="10" t="s">
        <v>120</v>
      </c>
      <c r="F1826" s="14" t="s">
        <v>3421</v>
      </c>
      <c r="G1826" s="10">
        <v>5000</v>
      </c>
      <c r="H1826" s="10">
        <v>5000</v>
      </c>
      <c r="I1826" s="10"/>
      <c r="J1826" s="10"/>
      <c r="K1826" s="10"/>
      <c r="L1826" s="10" t="s">
        <v>3357</v>
      </c>
      <c r="M1826" s="10"/>
    </row>
    <row r="1827" ht="27" customHeight="1" spans="1:13">
      <c r="A1827" s="10">
        <v>1762</v>
      </c>
      <c r="B1827" s="14" t="s">
        <v>3422</v>
      </c>
      <c r="C1827" s="10" t="s">
        <v>19</v>
      </c>
      <c r="D1827" s="10" t="s">
        <v>20</v>
      </c>
      <c r="E1827" s="10" t="s">
        <v>148</v>
      </c>
      <c r="F1827" s="14" t="s">
        <v>3423</v>
      </c>
      <c r="G1827" s="10">
        <v>3000</v>
      </c>
      <c r="H1827" s="10">
        <v>3000</v>
      </c>
      <c r="I1827" s="10"/>
      <c r="J1827" s="10"/>
      <c r="K1827" s="10"/>
      <c r="L1827" s="10" t="s">
        <v>3357</v>
      </c>
      <c r="M1827" s="10"/>
    </row>
    <row r="1828" ht="27" customHeight="1" spans="1:13">
      <c r="A1828" s="10">
        <v>1763</v>
      </c>
      <c r="B1828" s="14" t="s">
        <v>3424</v>
      </c>
      <c r="C1828" s="10" t="s">
        <v>19</v>
      </c>
      <c r="D1828" s="10" t="s">
        <v>20</v>
      </c>
      <c r="E1828" s="10" t="s">
        <v>136</v>
      </c>
      <c r="F1828" s="14" t="s">
        <v>3425</v>
      </c>
      <c r="G1828" s="10">
        <v>2000</v>
      </c>
      <c r="H1828" s="10">
        <v>2000</v>
      </c>
      <c r="I1828" s="10"/>
      <c r="J1828" s="10"/>
      <c r="K1828" s="10"/>
      <c r="L1828" s="10" t="s">
        <v>3357</v>
      </c>
      <c r="M1828" s="10"/>
    </row>
    <row r="1829" ht="27" customHeight="1" spans="1:13">
      <c r="A1829" s="10">
        <v>1764</v>
      </c>
      <c r="B1829" s="14" t="s">
        <v>3426</v>
      </c>
      <c r="C1829" s="10" t="s">
        <v>19</v>
      </c>
      <c r="D1829" s="10" t="s">
        <v>20</v>
      </c>
      <c r="E1829" s="10" t="s">
        <v>832</v>
      </c>
      <c r="F1829" s="14" t="s">
        <v>3427</v>
      </c>
      <c r="G1829" s="10">
        <v>3010</v>
      </c>
      <c r="H1829" s="10"/>
      <c r="I1829" s="10"/>
      <c r="J1829" s="10">
        <v>3010</v>
      </c>
      <c r="K1829" s="10"/>
      <c r="L1829" s="10" t="s">
        <v>3357</v>
      </c>
      <c r="M1829" s="10"/>
    </row>
    <row r="1830" ht="36" customHeight="1" spans="1:13">
      <c r="A1830" s="10">
        <v>1765</v>
      </c>
      <c r="B1830" s="14" t="s">
        <v>3428</v>
      </c>
      <c r="C1830" s="10" t="s">
        <v>19</v>
      </c>
      <c r="D1830" s="10" t="s">
        <v>20</v>
      </c>
      <c r="E1830" s="10" t="s">
        <v>49</v>
      </c>
      <c r="F1830" s="14" t="s">
        <v>3429</v>
      </c>
      <c r="G1830" s="10">
        <v>750</v>
      </c>
      <c r="H1830" s="10">
        <v>750</v>
      </c>
      <c r="I1830" s="10"/>
      <c r="J1830" s="10"/>
      <c r="K1830" s="10"/>
      <c r="L1830" s="10" t="s">
        <v>3357</v>
      </c>
      <c r="M1830" s="10"/>
    </row>
    <row r="1831" ht="27" customHeight="1" spans="1:13">
      <c r="A1831" s="10">
        <v>1766</v>
      </c>
      <c r="B1831" s="14" t="s">
        <v>3430</v>
      </c>
      <c r="C1831" s="10" t="s">
        <v>19</v>
      </c>
      <c r="D1831" s="10" t="s">
        <v>20</v>
      </c>
      <c r="E1831" s="10" t="s">
        <v>21</v>
      </c>
      <c r="F1831" s="14" t="s">
        <v>3431</v>
      </c>
      <c r="G1831" s="10">
        <v>280</v>
      </c>
      <c r="H1831" s="10">
        <v>280</v>
      </c>
      <c r="I1831" s="10"/>
      <c r="J1831" s="10"/>
      <c r="K1831" s="10"/>
      <c r="L1831" s="10" t="s">
        <v>3357</v>
      </c>
      <c r="M1831" s="10"/>
    </row>
    <row r="1832" ht="27" customHeight="1" spans="1:13">
      <c r="A1832" s="10">
        <v>1767</v>
      </c>
      <c r="B1832" s="14" t="s">
        <v>3432</v>
      </c>
      <c r="C1832" s="10" t="s">
        <v>19</v>
      </c>
      <c r="D1832" s="10" t="s">
        <v>20</v>
      </c>
      <c r="E1832" s="10" t="s">
        <v>49</v>
      </c>
      <c r="F1832" s="14" t="s">
        <v>3433</v>
      </c>
      <c r="G1832" s="10">
        <v>250</v>
      </c>
      <c r="H1832" s="10">
        <v>250</v>
      </c>
      <c r="I1832" s="10"/>
      <c r="J1832" s="10"/>
      <c r="K1832" s="10"/>
      <c r="L1832" s="10" t="s">
        <v>3357</v>
      </c>
      <c r="M1832" s="10"/>
    </row>
    <row r="1833" ht="27" customHeight="1" spans="1:13">
      <c r="A1833" s="10">
        <v>1768</v>
      </c>
      <c r="B1833" s="14" t="s">
        <v>3434</v>
      </c>
      <c r="C1833" s="10" t="s">
        <v>19</v>
      </c>
      <c r="D1833" s="10" t="s">
        <v>20</v>
      </c>
      <c r="E1833" s="10" t="s">
        <v>49</v>
      </c>
      <c r="F1833" s="14" t="s">
        <v>3435</v>
      </c>
      <c r="G1833" s="10">
        <v>6500</v>
      </c>
      <c r="H1833" s="10">
        <v>6500</v>
      </c>
      <c r="I1833" s="10"/>
      <c r="J1833" s="10"/>
      <c r="K1833" s="10"/>
      <c r="L1833" s="10" t="s">
        <v>3357</v>
      </c>
      <c r="M1833" s="10"/>
    </row>
    <row r="1834" ht="27" customHeight="1" spans="1:13">
      <c r="A1834" s="10">
        <v>1769</v>
      </c>
      <c r="B1834" s="14" t="s">
        <v>3436</v>
      </c>
      <c r="C1834" s="10" t="s">
        <v>19</v>
      </c>
      <c r="D1834" s="10" t="s">
        <v>20</v>
      </c>
      <c r="E1834" s="10" t="s">
        <v>21</v>
      </c>
      <c r="F1834" s="14" t="s">
        <v>3437</v>
      </c>
      <c r="G1834" s="10">
        <v>280</v>
      </c>
      <c r="H1834" s="10">
        <v>280</v>
      </c>
      <c r="I1834" s="10"/>
      <c r="J1834" s="10"/>
      <c r="K1834" s="10"/>
      <c r="L1834" s="10" t="s">
        <v>3357</v>
      </c>
      <c r="M1834" s="10"/>
    </row>
    <row r="1835" ht="27" customHeight="1" spans="1:13">
      <c r="A1835" s="10">
        <v>1770</v>
      </c>
      <c r="B1835" s="14" t="s">
        <v>3438</v>
      </c>
      <c r="C1835" s="10" t="s">
        <v>19</v>
      </c>
      <c r="D1835" s="10" t="s">
        <v>20</v>
      </c>
      <c r="E1835" s="10" t="s">
        <v>21</v>
      </c>
      <c r="F1835" s="14" t="s">
        <v>3439</v>
      </c>
      <c r="G1835" s="10">
        <v>700</v>
      </c>
      <c r="H1835" s="10">
        <v>700</v>
      </c>
      <c r="I1835" s="10"/>
      <c r="J1835" s="10"/>
      <c r="K1835" s="10"/>
      <c r="L1835" s="10" t="s">
        <v>3357</v>
      </c>
      <c r="M1835" s="10"/>
    </row>
    <row r="1836" ht="57" customHeight="1" spans="1:13">
      <c r="A1836" s="10">
        <v>1771</v>
      </c>
      <c r="B1836" s="14" t="s">
        <v>3440</v>
      </c>
      <c r="C1836" s="10" t="s">
        <v>19</v>
      </c>
      <c r="D1836" s="10" t="s">
        <v>20</v>
      </c>
      <c r="E1836" s="10" t="s">
        <v>124</v>
      </c>
      <c r="F1836" s="14" t="s">
        <v>3441</v>
      </c>
      <c r="G1836" s="10">
        <v>57702</v>
      </c>
      <c r="H1836" s="10">
        <v>57702</v>
      </c>
      <c r="I1836" s="10"/>
      <c r="J1836" s="10"/>
      <c r="K1836" s="10"/>
      <c r="L1836" s="10" t="s">
        <v>483</v>
      </c>
      <c r="M1836" s="10"/>
    </row>
    <row r="1837" ht="57" customHeight="1" spans="1:13">
      <c r="A1837" s="10">
        <v>1772</v>
      </c>
      <c r="B1837" s="14" t="s">
        <v>3442</v>
      </c>
      <c r="C1837" s="10" t="s">
        <v>19</v>
      </c>
      <c r="D1837" s="10" t="s">
        <v>20</v>
      </c>
      <c r="E1837" s="10" t="s">
        <v>124</v>
      </c>
      <c r="F1837" s="14" t="s">
        <v>3443</v>
      </c>
      <c r="G1837" s="10">
        <v>16500</v>
      </c>
      <c r="H1837" s="10">
        <v>16500</v>
      </c>
      <c r="I1837" s="10"/>
      <c r="J1837" s="10"/>
      <c r="K1837" s="10"/>
      <c r="L1837" s="10" t="s">
        <v>483</v>
      </c>
      <c r="M1837" s="10"/>
    </row>
    <row r="1838" ht="79" customHeight="1" spans="1:13">
      <c r="A1838" s="10">
        <v>1773</v>
      </c>
      <c r="B1838" s="14" t="s">
        <v>3444</v>
      </c>
      <c r="C1838" s="10" t="s">
        <v>19</v>
      </c>
      <c r="D1838" s="10" t="s">
        <v>20</v>
      </c>
      <c r="E1838" s="10" t="s">
        <v>124</v>
      </c>
      <c r="F1838" s="14" t="s">
        <v>3445</v>
      </c>
      <c r="G1838" s="10">
        <v>5500</v>
      </c>
      <c r="H1838" s="10">
        <v>5500</v>
      </c>
      <c r="I1838" s="10"/>
      <c r="J1838" s="10"/>
      <c r="K1838" s="10"/>
      <c r="L1838" s="10" t="s">
        <v>483</v>
      </c>
      <c r="M1838" s="10"/>
    </row>
    <row r="1839" ht="27" customHeight="1" spans="1:13">
      <c r="A1839" s="10">
        <v>1774</v>
      </c>
      <c r="B1839" s="14" t="s">
        <v>3446</v>
      </c>
      <c r="C1839" s="10" t="s">
        <v>19</v>
      </c>
      <c r="D1839" s="10" t="s">
        <v>20</v>
      </c>
      <c r="E1839" s="10" t="s">
        <v>140</v>
      </c>
      <c r="F1839" s="14" t="s">
        <v>3447</v>
      </c>
      <c r="G1839" s="10">
        <v>150</v>
      </c>
      <c r="H1839" s="10">
        <v>150</v>
      </c>
      <c r="I1839" s="10"/>
      <c r="J1839" s="10"/>
      <c r="K1839" s="10"/>
      <c r="L1839" s="10" t="s">
        <v>261</v>
      </c>
      <c r="M1839" s="10"/>
    </row>
    <row r="1840" ht="27" customHeight="1" spans="1:13">
      <c r="A1840" s="10">
        <v>1775</v>
      </c>
      <c r="B1840" s="14" t="s">
        <v>3448</v>
      </c>
      <c r="C1840" s="10" t="s">
        <v>19</v>
      </c>
      <c r="D1840" s="10" t="s">
        <v>20</v>
      </c>
      <c r="E1840" s="10" t="s">
        <v>140</v>
      </c>
      <c r="F1840" s="14" t="s">
        <v>3447</v>
      </c>
      <c r="G1840" s="10">
        <v>180</v>
      </c>
      <c r="H1840" s="10">
        <v>180</v>
      </c>
      <c r="I1840" s="10"/>
      <c r="J1840" s="10"/>
      <c r="K1840" s="10"/>
      <c r="L1840" s="10" t="s">
        <v>261</v>
      </c>
      <c r="M1840" s="10"/>
    </row>
    <row r="1841" ht="27" customHeight="1" spans="1:13">
      <c r="A1841" s="10">
        <v>1776</v>
      </c>
      <c r="B1841" s="14" t="s">
        <v>3449</v>
      </c>
      <c r="C1841" s="10" t="s">
        <v>19</v>
      </c>
      <c r="D1841" s="10" t="s">
        <v>159</v>
      </c>
      <c r="E1841" s="10" t="s">
        <v>140</v>
      </c>
      <c r="F1841" s="14" t="s">
        <v>3450</v>
      </c>
      <c r="G1841" s="10">
        <v>1250</v>
      </c>
      <c r="H1841" s="10">
        <v>1250</v>
      </c>
      <c r="I1841" s="10"/>
      <c r="J1841" s="10"/>
      <c r="K1841" s="10"/>
      <c r="L1841" s="10" t="s">
        <v>261</v>
      </c>
      <c r="M1841" s="10"/>
    </row>
    <row r="1842" ht="38" customHeight="1" spans="1:13">
      <c r="A1842" s="10">
        <v>1777</v>
      </c>
      <c r="B1842" s="14" t="s">
        <v>3451</v>
      </c>
      <c r="C1842" s="10" t="s">
        <v>19</v>
      </c>
      <c r="D1842" s="10" t="s">
        <v>20</v>
      </c>
      <c r="E1842" s="10" t="s">
        <v>128</v>
      </c>
      <c r="F1842" s="14" t="s">
        <v>3452</v>
      </c>
      <c r="G1842" s="10">
        <v>12000</v>
      </c>
      <c r="H1842" s="10">
        <v>12000</v>
      </c>
      <c r="I1842" s="10"/>
      <c r="J1842" s="10"/>
      <c r="K1842" s="10"/>
      <c r="L1842" s="10" t="s">
        <v>284</v>
      </c>
      <c r="M1842" s="10"/>
    </row>
    <row r="1843" ht="46" customHeight="1" spans="1:13">
      <c r="A1843" s="10">
        <v>1778</v>
      </c>
      <c r="B1843" s="14" t="s">
        <v>3453</v>
      </c>
      <c r="C1843" s="10" t="s">
        <v>19</v>
      </c>
      <c r="D1843" s="10" t="s">
        <v>20</v>
      </c>
      <c r="E1843" s="10" t="s">
        <v>128</v>
      </c>
      <c r="F1843" s="14" t="s">
        <v>3454</v>
      </c>
      <c r="G1843" s="10">
        <v>11000</v>
      </c>
      <c r="H1843" s="10">
        <v>11000</v>
      </c>
      <c r="I1843" s="10"/>
      <c r="J1843" s="10"/>
      <c r="K1843" s="10"/>
      <c r="L1843" s="10" t="s">
        <v>284</v>
      </c>
      <c r="M1843" s="10"/>
    </row>
    <row r="1844" ht="38" customHeight="1" spans="1:13">
      <c r="A1844" s="10">
        <v>1779</v>
      </c>
      <c r="B1844" s="14" t="s">
        <v>3455</v>
      </c>
      <c r="C1844" s="10" t="s">
        <v>19</v>
      </c>
      <c r="D1844" s="10" t="s">
        <v>20</v>
      </c>
      <c r="E1844" s="10" t="s">
        <v>128</v>
      </c>
      <c r="F1844" s="14" t="s">
        <v>3456</v>
      </c>
      <c r="G1844" s="10">
        <v>8000</v>
      </c>
      <c r="H1844" s="10">
        <v>8000</v>
      </c>
      <c r="I1844" s="10"/>
      <c r="J1844" s="10"/>
      <c r="K1844" s="10"/>
      <c r="L1844" s="10" t="s">
        <v>284</v>
      </c>
      <c r="M1844" s="10"/>
    </row>
    <row r="1845" ht="30" customHeight="1" spans="1:13">
      <c r="A1845" s="10">
        <v>1780</v>
      </c>
      <c r="B1845" s="14" t="s">
        <v>3457</v>
      </c>
      <c r="C1845" s="10" t="s">
        <v>19</v>
      </c>
      <c r="D1845" s="10" t="s">
        <v>20</v>
      </c>
      <c r="E1845" s="10" t="s">
        <v>128</v>
      </c>
      <c r="F1845" s="14" t="s">
        <v>3458</v>
      </c>
      <c r="G1845" s="10">
        <v>3600</v>
      </c>
      <c r="H1845" s="10">
        <v>3600</v>
      </c>
      <c r="I1845" s="10"/>
      <c r="J1845" s="10"/>
      <c r="K1845" s="10"/>
      <c r="L1845" s="10" t="s">
        <v>284</v>
      </c>
      <c r="M1845" s="10"/>
    </row>
    <row r="1846" ht="52.5" spans="1:13">
      <c r="A1846" s="10">
        <v>1781</v>
      </c>
      <c r="B1846" s="14" t="s">
        <v>3459</v>
      </c>
      <c r="C1846" s="10" t="s">
        <v>19</v>
      </c>
      <c r="D1846" s="10" t="s">
        <v>20</v>
      </c>
      <c r="E1846" s="10" t="s">
        <v>148</v>
      </c>
      <c r="F1846" s="14" t="s">
        <v>3460</v>
      </c>
      <c r="G1846" s="10">
        <v>4000</v>
      </c>
      <c r="H1846" s="10">
        <v>4000</v>
      </c>
      <c r="I1846" s="10"/>
      <c r="J1846" s="10"/>
      <c r="K1846" s="10"/>
      <c r="L1846" s="10" t="s">
        <v>303</v>
      </c>
      <c r="M1846" s="10"/>
    </row>
    <row r="1847" ht="35" customHeight="1" spans="1:13">
      <c r="A1847" s="10">
        <v>1782</v>
      </c>
      <c r="B1847" s="14" t="s">
        <v>3461</v>
      </c>
      <c r="C1847" s="10" t="s">
        <v>19</v>
      </c>
      <c r="D1847" s="10" t="s">
        <v>98</v>
      </c>
      <c r="E1847" s="10" t="s">
        <v>148</v>
      </c>
      <c r="F1847" s="14" t="s">
        <v>3462</v>
      </c>
      <c r="G1847" s="10">
        <v>2000</v>
      </c>
      <c r="H1847" s="10">
        <v>2000</v>
      </c>
      <c r="I1847" s="10"/>
      <c r="J1847" s="10"/>
      <c r="K1847" s="10"/>
      <c r="L1847" s="10" t="s">
        <v>303</v>
      </c>
      <c r="M1847" s="10"/>
    </row>
    <row r="1848" ht="49" customHeight="1" spans="1:13">
      <c r="A1848" s="10">
        <v>1783</v>
      </c>
      <c r="B1848" s="14" t="s">
        <v>3463</v>
      </c>
      <c r="C1848" s="10" t="s">
        <v>19</v>
      </c>
      <c r="D1848" s="10" t="s">
        <v>218</v>
      </c>
      <c r="E1848" s="10" t="s">
        <v>136</v>
      </c>
      <c r="F1848" s="14" t="s">
        <v>3464</v>
      </c>
      <c r="G1848" s="10">
        <v>5000</v>
      </c>
      <c r="H1848" s="10">
        <v>5000</v>
      </c>
      <c r="I1848" s="10"/>
      <c r="J1848" s="10"/>
      <c r="K1848" s="10"/>
      <c r="L1848" s="10" t="s">
        <v>318</v>
      </c>
      <c r="M1848" s="10"/>
    </row>
    <row r="1849" ht="27" customHeight="1" spans="1:13">
      <c r="A1849" s="10">
        <v>1784</v>
      </c>
      <c r="B1849" s="14" t="s">
        <v>3465</v>
      </c>
      <c r="C1849" s="10" t="s">
        <v>19</v>
      </c>
      <c r="D1849" s="10" t="s">
        <v>20</v>
      </c>
      <c r="E1849" s="10" t="s">
        <v>144</v>
      </c>
      <c r="F1849" s="14" t="s">
        <v>3466</v>
      </c>
      <c r="G1849" s="10">
        <v>200</v>
      </c>
      <c r="H1849" s="10">
        <v>200</v>
      </c>
      <c r="I1849" s="10"/>
      <c r="J1849" s="10"/>
      <c r="K1849" s="10"/>
      <c r="L1849" s="10" t="s">
        <v>3467</v>
      </c>
      <c r="M1849" s="10"/>
    </row>
    <row r="1850" ht="27" customHeight="1" spans="1:13">
      <c r="A1850" s="10">
        <v>1785</v>
      </c>
      <c r="B1850" s="14" t="s">
        <v>3468</v>
      </c>
      <c r="C1850" s="10" t="s">
        <v>19</v>
      </c>
      <c r="D1850" s="10" t="s">
        <v>20</v>
      </c>
      <c r="E1850" s="10" t="s">
        <v>144</v>
      </c>
      <c r="F1850" s="14" t="s">
        <v>3469</v>
      </c>
      <c r="G1850" s="10">
        <v>2000</v>
      </c>
      <c r="H1850" s="10">
        <v>2000</v>
      </c>
      <c r="I1850" s="10"/>
      <c r="J1850" s="10"/>
      <c r="K1850" s="10"/>
      <c r="L1850" s="10" t="s">
        <v>331</v>
      </c>
      <c r="M1850" s="10"/>
    </row>
    <row r="1851" ht="27" customHeight="1" spans="1:13">
      <c r="A1851" s="10">
        <v>1786</v>
      </c>
      <c r="B1851" s="14" t="s">
        <v>3470</v>
      </c>
      <c r="C1851" s="10" t="s">
        <v>19</v>
      </c>
      <c r="D1851" s="10" t="s">
        <v>20</v>
      </c>
      <c r="E1851" s="10" t="s">
        <v>144</v>
      </c>
      <c r="F1851" s="14" t="s">
        <v>3471</v>
      </c>
      <c r="G1851" s="10">
        <v>6100</v>
      </c>
      <c r="H1851" s="10">
        <v>6100</v>
      </c>
      <c r="I1851" s="10"/>
      <c r="J1851" s="10"/>
      <c r="K1851" s="10"/>
      <c r="L1851" s="10" t="s">
        <v>324</v>
      </c>
      <c r="M1851" s="10"/>
    </row>
    <row r="1852" ht="27" customHeight="1" spans="1:13">
      <c r="A1852" s="10">
        <v>1787</v>
      </c>
      <c r="B1852" s="14" t="s">
        <v>3472</v>
      </c>
      <c r="C1852" s="10" t="s">
        <v>19</v>
      </c>
      <c r="D1852" s="10" t="s">
        <v>20</v>
      </c>
      <c r="E1852" s="10" t="s">
        <v>144</v>
      </c>
      <c r="F1852" s="14" t="s">
        <v>3473</v>
      </c>
      <c r="G1852" s="10">
        <v>1500</v>
      </c>
      <c r="H1852" s="10">
        <v>1500</v>
      </c>
      <c r="I1852" s="10"/>
      <c r="J1852" s="10"/>
      <c r="K1852" s="10"/>
      <c r="L1852" s="10" t="s">
        <v>3474</v>
      </c>
      <c r="M1852" s="10"/>
    </row>
    <row r="1853" ht="27" customHeight="1" spans="1:13">
      <c r="A1853" s="10">
        <v>1788</v>
      </c>
      <c r="B1853" s="14" t="s">
        <v>3475</v>
      </c>
      <c r="C1853" s="10" t="s">
        <v>19</v>
      </c>
      <c r="D1853" s="10" t="s">
        <v>20</v>
      </c>
      <c r="E1853" s="10" t="s">
        <v>144</v>
      </c>
      <c r="F1853" s="14" t="s">
        <v>3473</v>
      </c>
      <c r="G1853" s="10">
        <v>1500</v>
      </c>
      <c r="H1853" s="10">
        <v>1500</v>
      </c>
      <c r="I1853" s="10"/>
      <c r="J1853" s="10"/>
      <c r="K1853" s="10"/>
      <c r="L1853" s="10" t="s">
        <v>3474</v>
      </c>
      <c r="M1853" s="10"/>
    </row>
    <row r="1854" ht="27" customHeight="1" spans="1:13">
      <c r="A1854" s="10">
        <v>1789</v>
      </c>
      <c r="B1854" s="14" t="s">
        <v>3476</v>
      </c>
      <c r="C1854" s="10" t="s">
        <v>19</v>
      </c>
      <c r="D1854" s="10" t="s">
        <v>20</v>
      </c>
      <c r="E1854" s="10" t="s">
        <v>144</v>
      </c>
      <c r="F1854" s="14" t="s">
        <v>3473</v>
      </c>
      <c r="G1854" s="10">
        <v>1500</v>
      </c>
      <c r="H1854" s="10">
        <v>1500</v>
      </c>
      <c r="I1854" s="10"/>
      <c r="J1854" s="10"/>
      <c r="K1854" s="10"/>
      <c r="L1854" s="10" t="s">
        <v>3474</v>
      </c>
      <c r="M1854" s="10"/>
    </row>
    <row r="1855" ht="27" customHeight="1" spans="1:13">
      <c r="A1855" s="10">
        <v>1790</v>
      </c>
      <c r="B1855" s="14" t="s">
        <v>3477</v>
      </c>
      <c r="C1855" s="10" t="s">
        <v>19</v>
      </c>
      <c r="D1855" s="10" t="s">
        <v>20</v>
      </c>
      <c r="E1855" s="10" t="s">
        <v>144</v>
      </c>
      <c r="F1855" s="14" t="s">
        <v>3478</v>
      </c>
      <c r="G1855" s="10">
        <v>20000</v>
      </c>
      <c r="H1855" s="10">
        <v>20000</v>
      </c>
      <c r="I1855" s="10"/>
      <c r="J1855" s="10"/>
      <c r="K1855" s="10"/>
      <c r="L1855" s="10" t="s">
        <v>324</v>
      </c>
      <c r="M1855" s="10"/>
    </row>
    <row r="1856" ht="27" customHeight="1" spans="1:13">
      <c r="A1856" s="10">
        <v>1791</v>
      </c>
      <c r="B1856" s="14" t="s">
        <v>3479</v>
      </c>
      <c r="C1856" s="10" t="s">
        <v>19</v>
      </c>
      <c r="D1856" s="10" t="s">
        <v>20</v>
      </c>
      <c r="E1856" s="10" t="s">
        <v>144</v>
      </c>
      <c r="F1856" s="14" t="s">
        <v>3480</v>
      </c>
      <c r="G1856" s="10">
        <v>6000</v>
      </c>
      <c r="H1856" s="10">
        <v>6000</v>
      </c>
      <c r="I1856" s="10"/>
      <c r="J1856" s="10"/>
      <c r="K1856" s="10"/>
      <c r="L1856" s="10" t="s">
        <v>324</v>
      </c>
      <c r="M1856" s="10"/>
    </row>
    <row r="1857" ht="27" customHeight="1" spans="1:13">
      <c r="A1857" s="10">
        <v>1792</v>
      </c>
      <c r="B1857" s="14" t="s">
        <v>3481</v>
      </c>
      <c r="C1857" s="10" t="s">
        <v>19</v>
      </c>
      <c r="D1857" s="10" t="s">
        <v>20</v>
      </c>
      <c r="E1857" s="10" t="s">
        <v>144</v>
      </c>
      <c r="F1857" s="14" t="s">
        <v>3482</v>
      </c>
      <c r="G1857" s="10">
        <v>1000</v>
      </c>
      <c r="H1857" s="10">
        <v>1000</v>
      </c>
      <c r="I1857" s="10"/>
      <c r="J1857" s="10"/>
      <c r="K1857" s="10"/>
      <c r="L1857" s="10" t="s">
        <v>324</v>
      </c>
      <c r="M1857" s="10"/>
    </row>
    <row r="1858" ht="27" customHeight="1" spans="1:13">
      <c r="A1858" s="10">
        <v>1793</v>
      </c>
      <c r="B1858" s="14" t="s">
        <v>3483</v>
      </c>
      <c r="C1858" s="10" t="s">
        <v>19</v>
      </c>
      <c r="D1858" s="10" t="s">
        <v>20</v>
      </c>
      <c r="E1858" s="10" t="s">
        <v>144</v>
      </c>
      <c r="F1858" s="14" t="s">
        <v>3484</v>
      </c>
      <c r="G1858" s="10">
        <v>1000</v>
      </c>
      <c r="H1858" s="10">
        <v>1000</v>
      </c>
      <c r="I1858" s="10"/>
      <c r="J1858" s="10"/>
      <c r="K1858" s="10"/>
      <c r="L1858" s="10" t="s">
        <v>324</v>
      </c>
      <c r="M1858" s="10"/>
    </row>
    <row r="1859" ht="27" customHeight="1" spans="1:13">
      <c r="A1859" s="10">
        <v>1794</v>
      </c>
      <c r="B1859" s="14" t="s">
        <v>3485</v>
      </c>
      <c r="C1859" s="10" t="s">
        <v>19</v>
      </c>
      <c r="D1859" s="10" t="s">
        <v>20</v>
      </c>
      <c r="E1859" s="10" t="s">
        <v>144</v>
      </c>
      <c r="F1859" s="14" t="s">
        <v>3484</v>
      </c>
      <c r="G1859" s="10">
        <v>1000</v>
      </c>
      <c r="H1859" s="10">
        <v>1000</v>
      </c>
      <c r="I1859" s="10"/>
      <c r="J1859" s="10"/>
      <c r="K1859" s="10"/>
      <c r="L1859" s="10" t="s">
        <v>324</v>
      </c>
      <c r="M1859" s="10"/>
    </row>
    <row r="1860" ht="27" customHeight="1" spans="1:13">
      <c r="A1860" s="10">
        <v>1795</v>
      </c>
      <c r="B1860" s="14" t="s">
        <v>3486</v>
      </c>
      <c r="C1860" s="10" t="s">
        <v>19</v>
      </c>
      <c r="D1860" s="10" t="s">
        <v>20</v>
      </c>
      <c r="E1860" s="10" t="s">
        <v>144</v>
      </c>
      <c r="F1860" s="14" t="s">
        <v>3484</v>
      </c>
      <c r="G1860" s="10">
        <v>1000</v>
      </c>
      <c r="H1860" s="10">
        <v>1000</v>
      </c>
      <c r="I1860" s="10"/>
      <c r="J1860" s="10"/>
      <c r="K1860" s="10"/>
      <c r="L1860" s="10" t="s">
        <v>324</v>
      </c>
      <c r="M1860" s="10"/>
    </row>
    <row r="1861" ht="43" customHeight="1" spans="1:13">
      <c r="A1861" s="10">
        <v>1796</v>
      </c>
      <c r="B1861" s="14" t="s">
        <v>3487</v>
      </c>
      <c r="C1861" s="10" t="s">
        <v>19</v>
      </c>
      <c r="D1861" s="10" t="s">
        <v>20</v>
      </c>
      <c r="E1861" s="10" t="s">
        <v>144</v>
      </c>
      <c r="F1861" s="14" t="s">
        <v>3488</v>
      </c>
      <c r="G1861" s="10">
        <v>875</v>
      </c>
      <c r="H1861" s="10">
        <v>875</v>
      </c>
      <c r="I1861" s="10"/>
      <c r="J1861" s="10"/>
      <c r="K1861" s="10"/>
      <c r="L1861" s="10" t="s">
        <v>324</v>
      </c>
      <c r="M1861" s="10"/>
    </row>
    <row r="1862" ht="27" customHeight="1" spans="1:13">
      <c r="A1862" s="10">
        <v>1797</v>
      </c>
      <c r="B1862" s="14" t="s">
        <v>3489</v>
      </c>
      <c r="C1862" s="10" t="s">
        <v>19</v>
      </c>
      <c r="D1862" s="10" t="s">
        <v>20</v>
      </c>
      <c r="E1862" s="10" t="s">
        <v>21</v>
      </c>
      <c r="F1862" s="14" t="s">
        <v>3490</v>
      </c>
      <c r="G1862" s="10">
        <v>2497</v>
      </c>
      <c r="H1862" s="10">
        <v>2497</v>
      </c>
      <c r="I1862" s="10"/>
      <c r="J1862" s="10"/>
      <c r="K1862" s="10"/>
      <c r="L1862" s="10" t="s">
        <v>342</v>
      </c>
      <c r="M1862" s="10"/>
    </row>
    <row r="1863" ht="27" customHeight="1" spans="1:13">
      <c r="A1863" s="10">
        <v>1798</v>
      </c>
      <c r="B1863" s="14" t="s">
        <v>3491</v>
      </c>
      <c r="C1863" s="10" t="s">
        <v>19</v>
      </c>
      <c r="D1863" s="10" t="s">
        <v>20</v>
      </c>
      <c r="E1863" s="10" t="s">
        <v>21</v>
      </c>
      <c r="F1863" s="14" t="s">
        <v>3492</v>
      </c>
      <c r="G1863" s="10">
        <v>1539</v>
      </c>
      <c r="H1863" s="10">
        <v>1539</v>
      </c>
      <c r="I1863" s="10"/>
      <c r="J1863" s="10"/>
      <c r="K1863" s="10"/>
      <c r="L1863" s="10" t="s">
        <v>342</v>
      </c>
      <c r="M1863" s="10"/>
    </row>
    <row r="1864" ht="27" customHeight="1" spans="1:13">
      <c r="A1864" s="10">
        <v>1799</v>
      </c>
      <c r="B1864" s="14" t="s">
        <v>3493</v>
      </c>
      <c r="C1864" s="10" t="s">
        <v>19</v>
      </c>
      <c r="D1864" s="10" t="s">
        <v>20</v>
      </c>
      <c r="E1864" s="10" t="s">
        <v>21</v>
      </c>
      <c r="F1864" s="14" t="s">
        <v>3494</v>
      </c>
      <c r="G1864" s="10">
        <v>2946</v>
      </c>
      <c r="H1864" s="10">
        <v>2946</v>
      </c>
      <c r="I1864" s="10"/>
      <c r="J1864" s="10"/>
      <c r="K1864" s="10"/>
      <c r="L1864" s="10" t="s">
        <v>342</v>
      </c>
      <c r="M1864" s="10"/>
    </row>
    <row r="1865" ht="27" customHeight="1" spans="1:13">
      <c r="A1865" s="10">
        <v>1800</v>
      </c>
      <c r="B1865" s="14" t="s">
        <v>3495</v>
      </c>
      <c r="C1865" s="10" t="s">
        <v>19</v>
      </c>
      <c r="D1865" s="10" t="s">
        <v>20</v>
      </c>
      <c r="E1865" s="10" t="s">
        <v>21</v>
      </c>
      <c r="F1865" s="14" t="s">
        <v>3496</v>
      </c>
      <c r="G1865" s="10">
        <v>33170</v>
      </c>
      <c r="H1865" s="10">
        <v>33170</v>
      </c>
      <c r="I1865" s="10"/>
      <c r="J1865" s="10"/>
      <c r="K1865" s="10"/>
      <c r="L1865" s="10" t="s">
        <v>342</v>
      </c>
      <c r="M1865" s="10"/>
    </row>
    <row r="1866" ht="27" customHeight="1" spans="1:13">
      <c r="A1866" s="10">
        <v>1801</v>
      </c>
      <c r="B1866" s="14" t="s">
        <v>3497</v>
      </c>
      <c r="C1866" s="10" t="s">
        <v>19</v>
      </c>
      <c r="D1866" s="10" t="s">
        <v>20</v>
      </c>
      <c r="E1866" s="10" t="s">
        <v>21</v>
      </c>
      <c r="F1866" s="14" t="s">
        <v>3498</v>
      </c>
      <c r="G1866" s="10">
        <v>672</v>
      </c>
      <c r="H1866" s="10">
        <v>672</v>
      </c>
      <c r="I1866" s="10"/>
      <c r="J1866" s="10"/>
      <c r="K1866" s="10"/>
      <c r="L1866" s="10" t="s">
        <v>342</v>
      </c>
      <c r="M1866" s="10"/>
    </row>
    <row r="1867" ht="27" customHeight="1" spans="1:13">
      <c r="A1867" s="10">
        <v>1802</v>
      </c>
      <c r="B1867" s="14" t="s">
        <v>3499</v>
      </c>
      <c r="C1867" s="10" t="s">
        <v>19</v>
      </c>
      <c r="D1867" s="10" t="s">
        <v>20</v>
      </c>
      <c r="E1867" s="10" t="s">
        <v>21</v>
      </c>
      <c r="F1867" s="14" t="s">
        <v>3500</v>
      </c>
      <c r="G1867" s="10">
        <v>155</v>
      </c>
      <c r="H1867" s="10">
        <v>155</v>
      </c>
      <c r="I1867" s="10"/>
      <c r="J1867" s="10"/>
      <c r="K1867" s="10"/>
      <c r="L1867" s="10" t="s">
        <v>342</v>
      </c>
      <c r="M1867" s="10"/>
    </row>
    <row r="1868" ht="27" customHeight="1" spans="1:13">
      <c r="A1868" s="10">
        <v>1803</v>
      </c>
      <c r="B1868" s="14" t="s">
        <v>3501</v>
      </c>
      <c r="C1868" s="10" t="s">
        <v>19</v>
      </c>
      <c r="D1868" s="10" t="s">
        <v>20</v>
      </c>
      <c r="E1868" s="10" t="s">
        <v>21</v>
      </c>
      <c r="F1868" s="14" t="s">
        <v>3502</v>
      </c>
      <c r="G1868" s="10">
        <v>6000</v>
      </c>
      <c r="H1868" s="10">
        <v>6000</v>
      </c>
      <c r="I1868" s="10"/>
      <c r="J1868" s="10"/>
      <c r="K1868" s="10"/>
      <c r="L1868" s="10" t="s">
        <v>342</v>
      </c>
      <c r="M1868" s="10"/>
    </row>
    <row r="1869" ht="27" customHeight="1" spans="1:13">
      <c r="A1869" s="10">
        <v>1804</v>
      </c>
      <c r="B1869" s="14" t="s">
        <v>3503</v>
      </c>
      <c r="C1869" s="10" t="s">
        <v>19</v>
      </c>
      <c r="D1869" s="10" t="s">
        <v>20</v>
      </c>
      <c r="E1869" s="10" t="s">
        <v>21</v>
      </c>
      <c r="F1869" s="14" t="s">
        <v>3504</v>
      </c>
      <c r="G1869" s="10">
        <v>2200</v>
      </c>
      <c r="H1869" s="10">
        <v>2200</v>
      </c>
      <c r="I1869" s="10"/>
      <c r="J1869" s="10"/>
      <c r="K1869" s="10"/>
      <c r="L1869" s="10" t="s">
        <v>342</v>
      </c>
      <c r="M1869" s="10"/>
    </row>
    <row r="1870" ht="27" customHeight="1" spans="1:13">
      <c r="A1870" s="10">
        <v>1805</v>
      </c>
      <c r="B1870" s="14" t="s">
        <v>3505</v>
      </c>
      <c r="C1870" s="10" t="s">
        <v>19</v>
      </c>
      <c r="D1870" s="10" t="s">
        <v>20</v>
      </c>
      <c r="E1870" s="10" t="s">
        <v>21</v>
      </c>
      <c r="F1870" s="14" t="s">
        <v>3506</v>
      </c>
      <c r="G1870" s="10">
        <v>200</v>
      </c>
      <c r="H1870" s="10">
        <v>200</v>
      </c>
      <c r="I1870" s="10"/>
      <c r="J1870" s="10"/>
      <c r="K1870" s="10"/>
      <c r="L1870" s="10" t="s">
        <v>342</v>
      </c>
      <c r="M1870" s="10"/>
    </row>
    <row r="1871" ht="27" customHeight="1" spans="1:13">
      <c r="A1871" s="10">
        <v>1806</v>
      </c>
      <c r="B1871" s="14" t="s">
        <v>3507</v>
      </c>
      <c r="C1871" s="10" t="s">
        <v>19</v>
      </c>
      <c r="D1871" s="10" t="s">
        <v>20</v>
      </c>
      <c r="E1871" s="10" t="s">
        <v>21</v>
      </c>
      <c r="F1871" s="14" t="s">
        <v>3508</v>
      </c>
      <c r="G1871" s="10">
        <v>25</v>
      </c>
      <c r="H1871" s="10">
        <v>25</v>
      </c>
      <c r="I1871" s="10"/>
      <c r="J1871" s="10"/>
      <c r="K1871" s="10"/>
      <c r="L1871" s="10" t="s">
        <v>342</v>
      </c>
      <c r="M1871" s="10"/>
    </row>
    <row r="1872" ht="27" customHeight="1" spans="1:13">
      <c r="A1872" s="10">
        <v>1807</v>
      </c>
      <c r="B1872" s="14" t="s">
        <v>3509</v>
      </c>
      <c r="C1872" s="10" t="s">
        <v>19</v>
      </c>
      <c r="D1872" s="10" t="s">
        <v>20</v>
      </c>
      <c r="E1872" s="10" t="s">
        <v>21</v>
      </c>
      <c r="F1872" s="14" t="s">
        <v>3510</v>
      </c>
      <c r="G1872" s="10">
        <v>500</v>
      </c>
      <c r="H1872" s="10">
        <v>500</v>
      </c>
      <c r="I1872" s="10"/>
      <c r="J1872" s="10"/>
      <c r="K1872" s="10"/>
      <c r="L1872" s="10" t="s">
        <v>342</v>
      </c>
      <c r="M1872" s="10"/>
    </row>
    <row r="1873" ht="27" customHeight="1" spans="1:13">
      <c r="A1873" s="10">
        <v>1808</v>
      </c>
      <c r="B1873" s="14" t="s">
        <v>3511</v>
      </c>
      <c r="C1873" s="10" t="s">
        <v>19</v>
      </c>
      <c r="D1873" s="10" t="s">
        <v>20</v>
      </c>
      <c r="E1873" s="10" t="s">
        <v>21</v>
      </c>
      <c r="F1873" s="14" t="s">
        <v>3512</v>
      </c>
      <c r="G1873" s="10">
        <v>100</v>
      </c>
      <c r="H1873" s="10">
        <v>100</v>
      </c>
      <c r="I1873" s="10"/>
      <c r="J1873" s="10"/>
      <c r="K1873" s="10"/>
      <c r="L1873" s="10" t="s">
        <v>342</v>
      </c>
      <c r="M1873" s="10"/>
    </row>
    <row r="1874" ht="35" customHeight="1" spans="1:13">
      <c r="A1874" s="10">
        <v>1809</v>
      </c>
      <c r="B1874" s="14" t="s">
        <v>3513</v>
      </c>
      <c r="C1874" s="10" t="s">
        <v>19</v>
      </c>
      <c r="D1874" s="10" t="s">
        <v>20</v>
      </c>
      <c r="E1874" s="10" t="s">
        <v>21</v>
      </c>
      <c r="F1874" s="14" t="s">
        <v>3514</v>
      </c>
      <c r="G1874" s="10">
        <v>500</v>
      </c>
      <c r="H1874" s="10">
        <v>500</v>
      </c>
      <c r="I1874" s="10"/>
      <c r="J1874" s="10"/>
      <c r="K1874" s="10"/>
      <c r="L1874" s="10" t="s">
        <v>342</v>
      </c>
      <c r="M1874" s="10"/>
    </row>
    <row r="1875" ht="27" customHeight="1" spans="1:13">
      <c r="A1875" s="10">
        <v>1810</v>
      </c>
      <c r="B1875" s="14" t="s">
        <v>3515</v>
      </c>
      <c r="C1875" s="10" t="s">
        <v>19</v>
      </c>
      <c r="D1875" s="10" t="s">
        <v>20</v>
      </c>
      <c r="E1875" s="10" t="s">
        <v>21</v>
      </c>
      <c r="F1875" s="14" t="s">
        <v>3516</v>
      </c>
      <c r="G1875" s="10">
        <v>2400</v>
      </c>
      <c r="H1875" s="10">
        <v>2400</v>
      </c>
      <c r="I1875" s="10"/>
      <c r="J1875" s="10"/>
      <c r="K1875" s="10"/>
      <c r="L1875" s="10" t="s">
        <v>342</v>
      </c>
      <c r="M1875" s="10"/>
    </row>
    <row r="1876" ht="27" customHeight="1" spans="1:13">
      <c r="A1876" s="10">
        <v>1811</v>
      </c>
      <c r="B1876" s="14" t="s">
        <v>3517</v>
      </c>
      <c r="C1876" s="10" t="s">
        <v>19</v>
      </c>
      <c r="D1876" s="10" t="s">
        <v>20</v>
      </c>
      <c r="E1876" s="10" t="s">
        <v>21</v>
      </c>
      <c r="F1876" s="14" t="s">
        <v>3518</v>
      </c>
      <c r="G1876" s="10">
        <v>800</v>
      </c>
      <c r="H1876" s="10">
        <v>800</v>
      </c>
      <c r="I1876" s="10"/>
      <c r="J1876" s="10"/>
      <c r="K1876" s="10"/>
      <c r="L1876" s="10" t="s">
        <v>342</v>
      </c>
      <c r="M1876" s="10"/>
    </row>
    <row r="1877" ht="38" customHeight="1" spans="1:13">
      <c r="A1877" s="10">
        <v>1812</v>
      </c>
      <c r="B1877" s="14" t="s">
        <v>3519</v>
      </c>
      <c r="C1877" s="10" t="s">
        <v>19</v>
      </c>
      <c r="D1877" s="10" t="s">
        <v>20</v>
      </c>
      <c r="E1877" s="10" t="s">
        <v>21</v>
      </c>
      <c r="F1877" s="14" t="s">
        <v>3520</v>
      </c>
      <c r="G1877" s="10">
        <v>1200</v>
      </c>
      <c r="H1877" s="10">
        <v>1200</v>
      </c>
      <c r="I1877" s="10"/>
      <c r="J1877" s="10"/>
      <c r="K1877" s="10"/>
      <c r="L1877" s="10" t="s">
        <v>342</v>
      </c>
      <c r="M1877" s="10"/>
    </row>
    <row r="1878" ht="27" customHeight="1" spans="1:13">
      <c r="A1878" s="10">
        <v>1813</v>
      </c>
      <c r="B1878" s="14" t="s">
        <v>3521</v>
      </c>
      <c r="C1878" s="10" t="s">
        <v>19</v>
      </c>
      <c r="D1878" s="10" t="s">
        <v>20</v>
      </c>
      <c r="E1878" s="10" t="s">
        <v>21</v>
      </c>
      <c r="F1878" s="14" t="s">
        <v>3522</v>
      </c>
      <c r="G1878" s="10">
        <v>500</v>
      </c>
      <c r="H1878" s="10">
        <v>500</v>
      </c>
      <c r="I1878" s="10"/>
      <c r="J1878" s="10"/>
      <c r="K1878" s="10"/>
      <c r="L1878" s="10" t="s">
        <v>342</v>
      </c>
      <c r="M1878" s="10"/>
    </row>
    <row r="1879" ht="27" customHeight="1" spans="1:13">
      <c r="A1879" s="10">
        <v>1814</v>
      </c>
      <c r="B1879" s="14" t="s">
        <v>3523</v>
      </c>
      <c r="C1879" s="10" t="s">
        <v>19</v>
      </c>
      <c r="D1879" s="10" t="s">
        <v>20</v>
      </c>
      <c r="E1879" s="10" t="s">
        <v>21</v>
      </c>
      <c r="F1879" s="14" t="s">
        <v>3524</v>
      </c>
      <c r="G1879" s="10">
        <v>800</v>
      </c>
      <c r="H1879" s="10">
        <v>800</v>
      </c>
      <c r="I1879" s="10"/>
      <c r="J1879" s="10"/>
      <c r="K1879" s="10"/>
      <c r="L1879" s="10" t="s">
        <v>342</v>
      </c>
      <c r="M1879" s="10"/>
    </row>
    <row r="1880" ht="27" customHeight="1" spans="1:13">
      <c r="A1880" s="10">
        <v>1815</v>
      </c>
      <c r="B1880" s="14" t="s">
        <v>3525</v>
      </c>
      <c r="C1880" s="10" t="s">
        <v>19</v>
      </c>
      <c r="D1880" s="10" t="s">
        <v>20</v>
      </c>
      <c r="E1880" s="10" t="s">
        <v>21</v>
      </c>
      <c r="F1880" s="14" t="s">
        <v>3526</v>
      </c>
      <c r="G1880" s="10">
        <v>1950</v>
      </c>
      <c r="H1880" s="10">
        <v>1950</v>
      </c>
      <c r="I1880" s="10"/>
      <c r="J1880" s="10"/>
      <c r="K1880" s="10"/>
      <c r="L1880" s="10" t="s">
        <v>342</v>
      </c>
      <c r="M1880" s="10"/>
    </row>
    <row r="1881" ht="27" customHeight="1" spans="1:13">
      <c r="A1881" s="10">
        <v>1816</v>
      </c>
      <c r="B1881" s="14" t="s">
        <v>3527</v>
      </c>
      <c r="C1881" s="10" t="s">
        <v>19</v>
      </c>
      <c r="D1881" s="10" t="s">
        <v>20</v>
      </c>
      <c r="E1881" s="10" t="s">
        <v>21</v>
      </c>
      <c r="F1881" s="14" t="s">
        <v>3528</v>
      </c>
      <c r="G1881" s="10">
        <v>10</v>
      </c>
      <c r="H1881" s="10">
        <v>10</v>
      </c>
      <c r="I1881" s="10"/>
      <c r="J1881" s="10"/>
      <c r="K1881" s="10"/>
      <c r="L1881" s="10" t="s">
        <v>342</v>
      </c>
      <c r="M1881" s="10"/>
    </row>
    <row r="1882" ht="27" customHeight="1" spans="1:13">
      <c r="A1882" s="10">
        <v>1817</v>
      </c>
      <c r="B1882" s="14" t="s">
        <v>3529</v>
      </c>
      <c r="C1882" s="10" t="s">
        <v>19</v>
      </c>
      <c r="D1882" s="10" t="s">
        <v>20</v>
      </c>
      <c r="E1882" s="10" t="s">
        <v>21</v>
      </c>
      <c r="F1882" s="14" t="s">
        <v>3530</v>
      </c>
      <c r="G1882" s="10">
        <v>600</v>
      </c>
      <c r="H1882" s="10">
        <v>600</v>
      </c>
      <c r="I1882" s="10"/>
      <c r="J1882" s="10"/>
      <c r="K1882" s="10"/>
      <c r="L1882" s="10" t="s">
        <v>342</v>
      </c>
      <c r="M1882" s="10"/>
    </row>
    <row r="1883" ht="27" customHeight="1" spans="1:13">
      <c r="A1883" s="10">
        <v>1818</v>
      </c>
      <c r="B1883" s="14" t="s">
        <v>3531</v>
      </c>
      <c r="C1883" s="10" t="s">
        <v>19</v>
      </c>
      <c r="D1883" s="10" t="s">
        <v>20</v>
      </c>
      <c r="E1883" s="10" t="s">
        <v>21</v>
      </c>
      <c r="F1883" s="14" t="s">
        <v>3532</v>
      </c>
      <c r="G1883" s="10">
        <v>600</v>
      </c>
      <c r="H1883" s="10">
        <v>600</v>
      </c>
      <c r="I1883" s="10"/>
      <c r="J1883" s="10"/>
      <c r="K1883" s="10"/>
      <c r="L1883" s="10" t="s">
        <v>342</v>
      </c>
      <c r="M1883" s="10"/>
    </row>
    <row r="1884" ht="27" customHeight="1" spans="1:13">
      <c r="A1884" s="10">
        <v>1819</v>
      </c>
      <c r="B1884" s="14" t="s">
        <v>3533</v>
      </c>
      <c r="C1884" s="10" t="s">
        <v>19</v>
      </c>
      <c r="D1884" s="10" t="s">
        <v>20</v>
      </c>
      <c r="E1884" s="10" t="s">
        <v>21</v>
      </c>
      <c r="F1884" s="14" t="s">
        <v>3534</v>
      </c>
      <c r="G1884" s="10">
        <v>400</v>
      </c>
      <c r="H1884" s="10">
        <v>400</v>
      </c>
      <c r="I1884" s="10"/>
      <c r="J1884" s="10"/>
      <c r="K1884" s="10"/>
      <c r="L1884" s="10" t="s">
        <v>342</v>
      </c>
      <c r="M1884" s="10"/>
    </row>
    <row r="1885" ht="27" customHeight="1" spans="1:13">
      <c r="A1885" s="10">
        <v>1820</v>
      </c>
      <c r="B1885" s="14" t="s">
        <v>3535</v>
      </c>
      <c r="C1885" s="10" t="s">
        <v>19</v>
      </c>
      <c r="D1885" s="10" t="s">
        <v>20</v>
      </c>
      <c r="E1885" s="10" t="s">
        <v>21</v>
      </c>
      <c r="F1885" s="14" t="s">
        <v>3536</v>
      </c>
      <c r="G1885" s="10">
        <v>500</v>
      </c>
      <c r="H1885" s="10">
        <v>500</v>
      </c>
      <c r="I1885" s="10"/>
      <c r="J1885" s="10"/>
      <c r="K1885" s="10"/>
      <c r="L1885" s="10" t="s">
        <v>342</v>
      </c>
      <c r="M1885" s="10"/>
    </row>
    <row r="1886" ht="27" customHeight="1" spans="1:13">
      <c r="A1886" s="10">
        <v>1821</v>
      </c>
      <c r="B1886" s="14" t="s">
        <v>3537</v>
      </c>
      <c r="C1886" s="10" t="s">
        <v>19</v>
      </c>
      <c r="D1886" s="10" t="s">
        <v>20</v>
      </c>
      <c r="E1886" s="10" t="s">
        <v>21</v>
      </c>
      <c r="F1886" s="14" t="s">
        <v>3538</v>
      </c>
      <c r="G1886" s="10">
        <v>1000</v>
      </c>
      <c r="H1886" s="10">
        <v>1000</v>
      </c>
      <c r="I1886" s="10"/>
      <c r="J1886" s="10"/>
      <c r="K1886" s="10"/>
      <c r="L1886" s="10" t="s">
        <v>342</v>
      </c>
      <c r="M1886" s="10"/>
    </row>
    <row r="1887" ht="27" customHeight="1" spans="1:13">
      <c r="A1887" s="10">
        <v>1822</v>
      </c>
      <c r="B1887" s="14" t="s">
        <v>3539</v>
      </c>
      <c r="C1887" s="10" t="s">
        <v>19</v>
      </c>
      <c r="D1887" s="10" t="s">
        <v>20</v>
      </c>
      <c r="E1887" s="10" t="s">
        <v>21</v>
      </c>
      <c r="F1887" s="14" t="s">
        <v>3540</v>
      </c>
      <c r="G1887" s="10">
        <v>3</v>
      </c>
      <c r="H1887" s="10">
        <v>3</v>
      </c>
      <c r="I1887" s="10"/>
      <c r="J1887" s="10"/>
      <c r="K1887" s="10"/>
      <c r="L1887" s="10" t="s">
        <v>342</v>
      </c>
      <c r="M1887" s="10"/>
    </row>
    <row r="1888" ht="27" customHeight="1" spans="1:13">
      <c r="A1888" s="10">
        <v>1823</v>
      </c>
      <c r="B1888" s="14" t="s">
        <v>3541</v>
      </c>
      <c r="C1888" s="10" t="s">
        <v>19</v>
      </c>
      <c r="D1888" s="10" t="s">
        <v>20</v>
      </c>
      <c r="E1888" s="10" t="s">
        <v>21</v>
      </c>
      <c r="F1888" s="14" t="s">
        <v>3542</v>
      </c>
      <c r="G1888" s="10">
        <v>2</v>
      </c>
      <c r="H1888" s="10">
        <v>2</v>
      </c>
      <c r="I1888" s="10"/>
      <c r="J1888" s="10"/>
      <c r="K1888" s="10"/>
      <c r="L1888" s="10" t="s">
        <v>342</v>
      </c>
      <c r="M1888" s="10"/>
    </row>
    <row r="1889" ht="27" customHeight="1" spans="1:13">
      <c r="A1889" s="10">
        <v>1824</v>
      </c>
      <c r="B1889" s="14" t="s">
        <v>3543</v>
      </c>
      <c r="C1889" s="10" t="s">
        <v>19</v>
      </c>
      <c r="D1889" s="10" t="s">
        <v>20</v>
      </c>
      <c r="E1889" s="10" t="s">
        <v>21</v>
      </c>
      <c r="F1889" s="14" t="s">
        <v>3544</v>
      </c>
      <c r="G1889" s="10">
        <v>1</v>
      </c>
      <c r="H1889" s="10">
        <v>1</v>
      </c>
      <c r="I1889" s="10"/>
      <c r="J1889" s="10"/>
      <c r="K1889" s="10"/>
      <c r="L1889" s="10" t="s">
        <v>342</v>
      </c>
      <c r="M1889" s="10"/>
    </row>
    <row r="1890" ht="27" customHeight="1" spans="1:13">
      <c r="A1890" s="10">
        <v>1825</v>
      </c>
      <c r="B1890" s="14" t="s">
        <v>3545</v>
      </c>
      <c r="C1890" s="10" t="s">
        <v>19</v>
      </c>
      <c r="D1890" s="10" t="s">
        <v>20</v>
      </c>
      <c r="E1890" s="10" t="s">
        <v>21</v>
      </c>
      <c r="F1890" s="14" t="s">
        <v>3544</v>
      </c>
      <c r="G1890" s="10">
        <v>1</v>
      </c>
      <c r="H1890" s="10">
        <v>1</v>
      </c>
      <c r="I1890" s="10"/>
      <c r="J1890" s="10"/>
      <c r="K1890" s="10"/>
      <c r="L1890" s="10" t="s">
        <v>342</v>
      </c>
      <c r="M1890" s="10"/>
    </row>
    <row r="1891" ht="27" customHeight="1" spans="1:13">
      <c r="A1891" s="10">
        <v>1826</v>
      </c>
      <c r="B1891" s="14" t="s">
        <v>3546</v>
      </c>
      <c r="C1891" s="10" t="s">
        <v>19</v>
      </c>
      <c r="D1891" s="10" t="s">
        <v>20</v>
      </c>
      <c r="E1891" s="10" t="s">
        <v>21</v>
      </c>
      <c r="F1891" s="14" t="s">
        <v>3544</v>
      </c>
      <c r="G1891" s="10">
        <v>1</v>
      </c>
      <c r="H1891" s="10">
        <v>1</v>
      </c>
      <c r="I1891" s="10"/>
      <c r="J1891" s="10"/>
      <c r="K1891" s="10"/>
      <c r="L1891" s="10" t="s">
        <v>342</v>
      </c>
      <c r="M1891" s="10"/>
    </row>
    <row r="1892" ht="27" customHeight="1" spans="1:13">
      <c r="A1892" s="10">
        <v>1827</v>
      </c>
      <c r="B1892" s="14" t="s">
        <v>3547</v>
      </c>
      <c r="C1892" s="10" t="s">
        <v>19</v>
      </c>
      <c r="D1892" s="10" t="s">
        <v>20</v>
      </c>
      <c r="E1892" s="10" t="s">
        <v>21</v>
      </c>
      <c r="F1892" s="14" t="s">
        <v>3544</v>
      </c>
      <c r="G1892" s="10">
        <v>0.6</v>
      </c>
      <c r="H1892" s="10">
        <v>0.6</v>
      </c>
      <c r="I1892" s="10"/>
      <c r="J1892" s="10"/>
      <c r="K1892" s="10"/>
      <c r="L1892" s="10" t="s">
        <v>342</v>
      </c>
      <c r="M1892" s="10"/>
    </row>
    <row r="1893" ht="27" customHeight="1" spans="1:13">
      <c r="A1893" s="10">
        <v>1828</v>
      </c>
      <c r="B1893" s="14" t="s">
        <v>3548</v>
      </c>
      <c r="C1893" s="10" t="s">
        <v>19</v>
      </c>
      <c r="D1893" s="10" t="s">
        <v>20</v>
      </c>
      <c r="E1893" s="10" t="s">
        <v>21</v>
      </c>
      <c r="F1893" s="14" t="s">
        <v>3549</v>
      </c>
      <c r="G1893" s="10">
        <v>2</v>
      </c>
      <c r="H1893" s="10">
        <v>2</v>
      </c>
      <c r="I1893" s="10"/>
      <c r="J1893" s="10"/>
      <c r="K1893" s="10"/>
      <c r="L1893" s="10" t="s">
        <v>342</v>
      </c>
      <c r="M1893" s="10"/>
    </row>
    <row r="1894" ht="27" customHeight="1" spans="1:13">
      <c r="A1894" s="10">
        <v>1829</v>
      </c>
      <c r="B1894" s="14" t="s">
        <v>3550</v>
      </c>
      <c r="C1894" s="10" t="s">
        <v>19</v>
      </c>
      <c r="D1894" s="10" t="s">
        <v>20</v>
      </c>
      <c r="E1894" s="10" t="s">
        <v>21</v>
      </c>
      <c r="F1894" s="14" t="s">
        <v>3551</v>
      </c>
      <c r="G1894" s="10">
        <v>120</v>
      </c>
      <c r="H1894" s="10">
        <v>120</v>
      </c>
      <c r="I1894" s="10"/>
      <c r="J1894" s="10"/>
      <c r="K1894" s="10"/>
      <c r="L1894" s="10" t="s">
        <v>342</v>
      </c>
      <c r="M1894" s="10"/>
    </row>
    <row r="1895" ht="27" customHeight="1" spans="1:13">
      <c r="A1895" s="10">
        <v>1830</v>
      </c>
      <c r="B1895" s="14" t="s">
        <v>3552</v>
      </c>
      <c r="C1895" s="10" t="s">
        <v>19</v>
      </c>
      <c r="D1895" s="10" t="s">
        <v>20</v>
      </c>
      <c r="E1895" s="10" t="s">
        <v>21</v>
      </c>
      <c r="F1895" s="14" t="s">
        <v>3553</v>
      </c>
      <c r="G1895" s="10">
        <v>1900</v>
      </c>
      <c r="H1895" s="10">
        <v>1900</v>
      </c>
      <c r="I1895" s="10"/>
      <c r="J1895" s="10"/>
      <c r="K1895" s="10"/>
      <c r="L1895" s="10" t="s">
        <v>342</v>
      </c>
      <c r="M1895" s="10"/>
    </row>
    <row r="1896" ht="27" customHeight="1" spans="1:13">
      <c r="A1896" s="10">
        <v>1831</v>
      </c>
      <c r="B1896" s="14" t="s">
        <v>3554</v>
      </c>
      <c r="C1896" s="10" t="s">
        <v>19</v>
      </c>
      <c r="D1896" s="10" t="s">
        <v>20</v>
      </c>
      <c r="E1896" s="10" t="s">
        <v>21</v>
      </c>
      <c r="F1896" s="14" t="s">
        <v>3504</v>
      </c>
      <c r="G1896" s="10">
        <v>2200</v>
      </c>
      <c r="H1896" s="10">
        <v>2200</v>
      </c>
      <c r="I1896" s="10"/>
      <c r="J1896" s="10"/>
      <c r="K1896" s="10"/>
      <c r="L1896" s="10" t="s">
        <v>342</v>
      </c>
      <c r="M1896" s="10"/>
    </row>
    <row r="1897" ht="38" customHeight="1" spans="1:13">
      <c r="A1897" s="10">
        <v>1832</v>
      </c>
      <c r="B1897" s="14" t="s">
        <v>3555</v>
      </c>
      <c r="C1897" s="10" t="s">
        <v>19</v>
      </c>
      <c r="D1897" s="10" t="s">
        <v>20</v>
      </c>
      <c r="E1897" s="10" t="s">
        <v>21</v>
      </c>
      <c r="F1897" s="14" t="s">
        <v>3556</v>
      </c>
      <c r="G1897" s="10">
        <v>350</v>
      </c>
      <c r="H1897" s="10">
        <v>350</v>
      </c>
      <c r="I1897" s="10"/>
      <c r="J1897" s="10"/>
      <c r="K1897" s="10"/>
      <c r="L1897" s="10" t="s">
        <v>342</v>
      </c>
      <c r="M1897" s="10"/>
    </row>
    <row r="1898" ht="27" customHeight="1" spans="1:13">
      <c r="A1898" s="10">
        <v>1833</v>
      </c>
      <c r="B1898" s="14" t="s">
        <v>3557</v>
      </c>
      <c r="C1898" s="10" t="s">
        <v>19</v>
      </c>
      <c r="D1898" s="10" t="s">
        <v>20</v>
      </c>
      <c r="E1898" s="10" t="s">
        <v>21</v>
      </c>
      <c r="F1898" s="14" t="s">
        <v>3558</v>
      </c>
      <c r="G1898" s="10">
        <v>8000</v>
      </c>
      <c r="H1898" s="10">
        <v>8000</v>
      </c>
      <c r="I1898" s="10"/>
      <c r="J1898" s="10"/>
      <c r="K1898" s="10"/>
      <c r="L1898" s="10" t="s">
        <v>342</v>
      </c>
      <c r="M1898" s="10"/>
    </row>
    <row r="1899" ht="27" customHeight="1" spans="1:13">
      <c r="A1899" s="10">
        <v>1834</v>
      </c>
      <c r="B1899" s="14" t="s">
        <v>3559</v>
      </c>
      <c r="C1899" s="10" t="s">
        <v>19</v>
      </c>
      <c r="D1899" s="10" t="s">
        <v>20</v>
      </c>
      <c r="E1899" s="10" t="s">
        <v>21</v>
      </c>
      <c r="F1899" s="14" t="s">
        <v>3560</v>
      </c>
      <c r="G1899" s="10">
        <v>3000</v>
      </c>
      <c r="H1899" s="10">
        <v>3000</v>
      </c>
      <c r="I1899" s="10"/>
      <c r="J1899" s="10"/>
      <c r="K1899" s="10"/>
      <c r="L1899" s="10" t="s">
        <v>342</v>
      </c>
      <c r="M1899" s="10"/>
    </row>
    <row r="1900" ht="27" customHeight="1" spans="1:13">
      <c r="A1900" s="10">
        <v>1835</v>
      </c>
      <c r="B1900" s="14" t="s">
        <v>3561</v>
      </c>
      <c r="C1900" s="10" t="s">
        <v>19</v>
      </c>
      <c r="D1900" s="10" t="s">
        <v>20</v>
      </c>
      <c r="E1900" s="10" t="s">
        <v>21</v>
      </c>
      <c r="F1900" s="14" t="s">
        <v>3562</v>
      </c>
      <c r="G1900" s="10">
        <v>2800</v>
      </c>
      <c r="H1900" s="10">
        <v>2800</v>
      </c>
      <c r="I1900" s="10"/>
      <c r="J1900" s="10"/>
      <c r="K1900" s="10"/>
      <c r="L1900" s="10" t="s">
        <v>342</v>
      </c>
      <c r="M1900" s="10"/>
    </row>
    <row r="1901" ht="27" customHeight="1" spans="1:13">
      <c r="A1901" s="10">
        <v>1836</v>
      </c>
      <c r="B1901" s="14" t="s">
        <v>3563</v>
      </c>
      <c r="C1901" s="10" t="s">
        <v>19</v>
      </c>
      <c r="D1901" s="10" t="s">
        <v>20</v>
      </c>
      <c r="E1901" s="10" t="s">
        <v>21</v>
      </c>
      <c r="F1901" s="14" t="s">
        <v>3564</v>
      </c>
      <c r="G1901" s="10">
        <v>500</v>
      </c>
      <c r="H1901" s="10">
        <v>500</v>
      </c>
      <c r="I1901" s="10"/>
      <c r="J1901" s="10"/>
      <c r="K1901" s="10"/>
      <c r="L1901" s="10" t="s">
        <v>342</v>
      </c>
      <c r="M1901" s="10"/>
    </row>
    <row r="1902" ht="27" customHeight="1" spans="1:13">
      <c r="A1902" s="10">
        <v>1837</v>
      </c>
      <c r="B1902" s="14" t="s">
        <v>3565</v>
      </c>
      <c r="C1902" s="10" t="s">
        <v>19</v>
      </c>
      <c r="D1902" s="10" t="s">
        <v>20</v>
      </c>
      <c r="E1902" s="10" t="s">
        <v>21</v>
      </c>
      <c r="F1902" s="14" t="s">
        <v>2091</v>
      </c>
      <c r="G1902" s="10">
        <v>4000</v>
      </c>
      <c r="H1902" s="10">
        <v>4000</v>
      </c>
      <c r="I1902" s="10"/>
      <c r="J1902" s="10"/>
      <c r="K1902" s="10"/>
      <c r="L1902" s="10" t="s">
        <v>342</v>
      </c>
      <c r="M1902" s="10"/>
    </row>
    <row r="1903" ht="27" customHeight="1" spans="1:13">
      <c r="A1903" s="10">
        <v>1838</v>
      </c>
      <c r="B1903" s="14" t="s">
        <v>3566</v>
      </c>
      <c r="C1903" s="10" t="s">
        <v>19</v>
      </c>
      <c r="D1903" s="10" t="s">
        <v>20</v>
      </c>
      <c r="E1903" s="10" t="s">
        <v>21</v>
      </c>
      <c r="F1903" s="14" t="s">
        <v>3567</v>
      </c>
      <c r="G1903" s="10">
        <v>260</v>
      </c>
      <c r="H1903" s="10">
        <v>260</v>
      </c>
      <c r="I1903" s="10"/>
      <c r="J1903" s="10"/>
      <c r="K1903" s="10"/>
      <c r="L1903" s="10" t="s">
        <v>342</v>
      </c>
      <c r="M1903" s="10"/>
    </row>
    <row r="1904" ht="27" customHeight="1" spans="1:13">
      <c r="A1904" s="10">
        <v>1839</v>
      </c>
      <c r="B1904" s="14" t="s">
        <v>3568</v>
      </c>
      <c r="C1904" s="10" t="s">
        <v>19</v>
      </c>
      <c r="D1904" s="10" t="s">
        <v>20</v>
      </c>
      <c r="E1904" s="10" t="s">
        <v>21</v>
      </c>
      <c r="F1904" s="14" t="s">
        <v>3569</v>
      </c>
      <c r="G1904" s="10">
        <v>350</v>
      </c>
      <c r="H1904" s="10">
        <v>350</v>
      </c>
      <c r="I1904" s="10"/>
      <c r="J1904" s="10"/>
      <c r="K1904" s="10"/>
      <c r="L1904" s="10" t="s">
        <v>342</v>
      </c>
      <c r="M1904" s="10"/>
    </row>
    <row r="1905" ht="27" customHeight="1" spans="1:13">
      <c r="A1905" s="10">
        <v>1840</v>
      </c>
      <c r="B1905" s="14" t="s">
        <v>3570</v>
      </c>
      <c r="C1905" s="10" t="s">
        <v>19</v>
      </c>
      <c r="D1905" s="10" t="s">
        <v>20</v>
      </c>
      <c r="E1905" s="10" t="s">
        <v>21</v>
      </c>
      <c r="F1905" s="14" t="s">
        <v>3571</v>
      </c>
      <c r="G1905" s="10">
        <v>20</v>
      </c>
      <c r="H1905" s="10">
        <v>20</v>
      </c>
      <c r="I1905" s="10"/>
      <c r="J1905" s="10"/>
      <c r="K1905" s="10"/>
      <c r="L1905" s="10" t="s">
        <v>342</v>
      </c>
      <c r="M1905" s="10"/>
    </row>
    <row r="1906" ht="27" customHeight="1" spans="1:13">
      <c r="A1906" s="10">
        <v>1841</v>
      </c>
      <c r="B1906" s="14" t="s">
        <v>3572</v>
      </c>
      <c r="C1906" s="10" t="s">
        <v>19</v>
      </c>
      <c r="D1906" s="10" t="s">
        <v>20</v>
      </c>
      <c r="E1906" s="10" t="s">
        <v>21</v>
      </c>
      <c r="F1906" s="14" t="s">
        <v>3573</v>
      </c>
      <c r="G1906" s="10">
        <v>3120</v>
      </c>
      <c r="H1906" s="10">
        <v>3120</v>
      </c>
      <c r="I1906" s="10"/>
      <c r="J1906" s="10"/>
      <c r="K1906" s="10"/>
      <c r="L1906" s="10" t="s">
        <v>342</v>
      </c>
      <c r="M1906" s="10"/>
    </row>
    <row r="1907" ht="27" customHeight="1" spans="1:13">
      <c r="A1907" s="10">
        <v>1842</v>
      </c>
      <c r="B1907" s="14" t="s">
        <v>3574</v>
      </c>
      <c r="C1907" s="10" t="s">
        <v>19</v>
      </c>
      <c r="D1907" s="10" t="s">
        <v>20</v>
      </c>
      <c r="E1907" s="10" t="s">
        <v>21</v>
      </c>
      <c r="F1907" s="14" t="s">
        <v>3575</v>
      </c>
      <c r="G1907" s="10">
        <v>3480</v>
      </c>
      <c r="H1907" s="10">
        <v>3480</v>
      </c>
      <c r="I1907" s="10"/>
      <c r="J1907" s="10"/>
      <c r="K1907" s="10"/>
      <c r="L1907" s="10" t="s">
        <v>342</v>
      </c>
      <c r="M1907" s="10"/>
    </row>
    <row r="1908" ht="27" customHeight="1" spans="1:13">
      <c r="A1908" s="10">
        <v>1843</v>
      </c>
      <c r="B1908" s="14" t="s">
        <v>3576</v>
      </c>
      <c r="C1908" s="10" t="s">
        <v>19</v>
      </c>
      <c r="D1908" s="10" t="s">
        <v>20</v>
      </c>
      <c r="E1908" s="10" t="s">
        <v>21</v>
      </c>
      <c r="F1908" s="14" t="s">
        <v>3577</v>
      </c>
      <c r="G1908" s="10">
        <v>6200</v>
      </c>
      <c r="H1908" s="10">
        <v>6200</v>
      </c>
      <c r="I1908" s="10"/>
      <c r="J1908" s="10"/>
      <c r="K1908" s="10"/>
      <c r="L1908" s="10" t="s">
        <v>342</v>
      </c>
      <c r="M1908" s="10"/>
    </row>
    <row r="1909" ht="27" customHeight="1" spans="1:13">
      <c r="A1909" s="10">
        <v>1844</v>
      </c>
      <c r="B1909" s="14" t="s">
        <v>3578</v>
      </c>
      <c r="C1909" s="10" t="s">
        <v>19</v>
      </c>
      <c r="D1909" s="10" t="s">
        <v>20</v>
      </c>
      <c r="E1909" s="10" t="s">
        <v>21</v>
      </c>
      <c r="F1909" s="14" t="s">
        <v>3579</v>
      </c>
      <c r="G1909" s="10">
        <v>31000</v>
      </c>
      <c r="H1909" s="10">
        <v>31000</v>
      </c>
      <c r="I1909" s="10"/>
      <c r="J1909" s="10"/>
      <c r="K1909" s="10"/>
      <c r="L1909" s="10" t="s">
        <v>342</v>
      </c>
      <c r="M1909" s="10"/>
    </row>
    <row r="1910" ht="27" customHeight="1" spans="1:13">
      <c r="A1910" s="10">
        <v>1845</v>
      </c>
      <c r="B1910" s="14" t="s">
        <v>3580</v>
      </c>
      <c r="C1910" s="10" t="s">
        <v>19</v>
      </c>
      <c r="D1910" s="10" t="s">
        <v>20</v>
      </c>
      <c r="E1910" s="10" t="s">
        <v>21</v>
      </c>
      <c r="F1910" s="14" t="s">
        <v>3581</v>
      </c>
      <c r="G1910" s="10">
        <v>150</v>
      </c>
      <c r="H1910" s="10">
        <v>150</v>
      </c>
      <c r="I1910" s="10"/>
      <c r="J1910" s="10"/>
      <c r="K1910" s="10"/>
      <c r="L1910" s="10" t="s">
        <v>342</v>
      </c>
      <c r="M1910" s="10"/>
    </row>
    <row r="1911" ht="27" customHeight="1" spans="1:13">
      <c r="A1911" s="10">
        <v>1846</v>
      </c>
      <c r="B1911" s="14" t="s">
        <v>3582</v>
      </c>
      <c r="C1911" s="10" t="s">
        <v>19</v>
      </c>
      <c r="D1911" s="10" t="s">
        <v>20</v>
      </c>
      <c r="E1911" s="10" t="s">
        <v>21</v>
      </c>
      <c r="F1911" s="14" t="s">
        <v>3583</v>
      </c>
      <c r="G1911" s="10">
        <v>4737</v>
      </c>
      <c r="H1911" s="10">
        <v>4737</v>
      </c>
      <c r="I1911" s="10"/>
      <c r="J1911" s="10"/>
      <c r="K1911" s="10"/>
      <c r="L1911" s="10" t="s">
        <v>342</v>
      </c>
      <c r="M1911" s="10"/>
    </row>
    <row r="1912" ht="27" customHeight="1" spans="1:13">
      <c r="A1912" s="10">
        <v>1847</v>
      </c>
      <c r="B1912" s="14" t="s">
        <v>3584</v>
      </c>
      <c r="C1912" s="10" t="s">
        <v>19</v>
      </c>
      <c r="D1912" s="10" t="s">
        <v>20</v>
      </c>
      <c r="E1912" s="10" t="s">
        <v>21</v>
      </c>
      <c r="F1912" s="14" t="s">
        <v>3585</v>
      </c>
      <c r="G1912" s="10">
        <v>350</v>
      </c>
      <c r="H1912" s="10">
        <v>350</v>
      </c>
      <c r="I1912" s="10"/>
      <c r="J1912" s="10"/>
      <c r="K1912" s="10"/>
      <c r="L1912" s="10" t="s">
        <v>342</v>
      </c>
      <c r="M1912" s="10"/>
    </row>
    <row r="1913" ht="27" customHeight="1" spans="1:13">
      <c r="A1913" s="10">
        <v>1848</v>
      </c>
      <c r="B1913" s="14" t="s">
        <v>3586</v>
      </c>
      <c r="C1913" s="10" t="s">
        <v>19</v>
      </c>
      <c r="D1913" s="10" t="s">
        <v>20</v>
      </c>
      <c r="E1913" s="10" t="s">
        <v>21</v>
      </c>
      <c r="F1913" s="14" t="s">
        <v>3587</v>
      </c>
      <c r="G1913" s="10">
        <v>7500</v>
      </c>
      <c r="H1913" s="10">
        <v>7500</v>
      </c>
      <c r="I1913" s="10"/>
      <c r="J1913" s="10"/>
      <c r="K1913" s="10"/>
      <c r="L1913" s="10" t="s">
        <v>342</v>
      </c>
      <c r="M1913" s="10"/>
    </row>
    <row r="1914" ht="27" customHeight="1" spans="1:13">
      <c r="A1914" s="10">
        <v>1849</v>
      </c>
      <c r="B1914" s="14" t="s">
        <v>3588</v>
      </c>
      <c r="C1914" s="10" t="s">
        <v>19</v>
      </c>
      <c r="D1914" s="10" t="s">
        <v>20</v>
      </c>
      <c r="E1914" s="10" t="s">
        <v>21</v>
      </c>
      <c r="F1914" s="14" t="s">
        <v>3589</v>
      </c>
      <c r="G1914" s="10">
        <v>60</v>
      </c>
      <c r="H1914" s="10">
        <v>60</v>
      </c>
      <c r="I1914" s="10"/>
      <c r="J1914" s="10"/>
      <c r="K1914" s="10"/>
      <c r="L1914" s="10" t="s">
        <v>342</v>
      </c>
      <c r="M1914" s="10"/>
    </row>
    <row r="1915" ht="48" customHeight="1" spans="1:13">
      <c r="A1915" s="10">
        <v>1850</v>
      </c>
      <c r="B1915" s="14" t="s">
        <v>3590</v>
      </c>
      <c r="C1915" s="10" t="s">
        <v>19</v>
      </c>
      <c r="D1915" s="10" t="s">
        <v>20</v>
      </c>
      <c r="E1915" s="10" t="s">
        <v>21</v>
      </c>
      <c r="F1915" s="14" t="s">
        <v>3591</v>
      </c>
      <c r="G1915" s="10">
        <v>2000</v>
      </c>
      <c r="H1915" s="10">
        <v>2000</v>
      </c>
      <c r="I1915" s="10"/>
      <c r="J1915" s="10"/>
      <c r="K1915" s="10"/>
      <c r="L1915" s="10" t="s">
        <v>342</v>
      </c>
      <c r="M1915" s="10"/>
    </row>
    <row r="1916" ht="27" customHeight="1" spans="1:13">
      <c r="A1916" s="10">
        <v>1851</v>
      </c>
      <c r="B1916" s="14" t="s">
        <v>3592</v>
      </c>
      <c r="C1916" s="10" t="s">
        <v>19</v>
      </c>
      <c r="D1916" s="10" t="s">
        <v>20</v>
      </c>
      <c r="E1916" s="10" t="s">
        <v>21</v>
      </c>
      <c r="F1916" s="14" t="s">
        <v>3593</v>
      </c>
      <c r="G1916" s="10">
        <v>12</v>
      </c>
      <c r="H1916" s="10">
        <v>12</v>
      </c>
      <c r="I1916" s="10"/>
      <c r="J1916" s="10"/>
      <c r="K1916" s="10"/>
      <c r="L1916" s="10" t="s">
        <v>342</v>
      </c>
      <c r="M1916" s="10"/>
    </row>
    <row r="1917" ht="27" customHeight="1" spans="1:13">
      <c r="A1917" s="10">
        <v>1852</v>
      </c>
      <c r="B1917" s="14" t="s">
        <v>3594</v>
      </c>
      <c r="C1917" s="10" t="s">
        <v>19</v>
      </c>
      <c r="D1917" s="10" t="s">
        <v>20</v>
      </c>
      <c r="E1917" s="10" t="s">
        <v>21</v>
      </c>
      <c r="F1917" s="14" t="s">
        <v>3595</v>
      </c>
      <c r="G1917" s="10">
        <v>70</v>
      </c>
      <c r="H1917" s="10">
        <v>70</v>
      </c>
      <c r="I1917" s="10"/>
      <c r="J1917" s="10"/>
      <c r="K1917" s="10"/>
      <c r="L1917" s="10" t="s">
        <v>342</v>
      </c>
      <c r="M1917" s="10"/>
    </row>
    <row r="1918" ht="27" customHeight="1" spans="1:13">
      <c r="A1918" s="10">
        <v>1853</v>
      </c>
      <c r="B1918" s="14" t="s">
        <v>3596</v>
      </c>
      <c r="C1918" s="10" t="s">
        <v>19</v>
      </c>
      <c r="D1918" s="10" t="s">
        <v>20</v>
      </c>
      <c r="E1918" s="10" t="s">
        <v>21</v>
      </c>
      <c r="F1918" s="14" t="s">
        <v>3597</v>
      </c>
      <c r="G1918" s="10">
        <v>180</v>
      </c>
      <c r="H1918" s="10">
        <v>180</v>
      </c>
      <c r="I1918" s="10"/>
      <c r="J1918" s="10"/>
      <c r="K1918" s="10"/>
      <c r="L1918" s="10" t="s">
        <v>342</v>
      </c>
      <c r="M1918" s="10"/>
    </row>
    <row r="1919" ht="27" customHeight="1" spans="1:13">
      <c r="A1919" s="10">
        <v>1854</v>
      </c>
      <c r="B1919" s="14" t="s">
        <v>3598</v>
      </c>
      <c r="C1919" s="10" t="s">
        <v>19</v>
      </c>
      <c r="D1919" s="10" t="s">
        <v>20</v>
      </c>
      <c r="E1919" s="10" t="s">
        <v>21</v>
      </c>
      <c r="F1919" s="14" t="s">
        <v>3599</v>
      </c>
      <c r="G1919" s="10">
        <v>160</v>
      </c>
      <c r="H1919" s="10">
        <v>160</v>
      </c>
      <c r="I1919" s="10"/>
      <c r="J1919" s="10"/>
      <c r="K1919" s="10"/>
      <c r="L1919" s="10" t="s">
        <v>342</v>
      </c>
      <c r="M1919" s="10"/>
    </row>
    <row r="1920" ht="27" customHeight="1" spans="1:13">
      <c r="A1920" s="10">
        <v>1855</v>
      </c>
      <c r="B1920" s="14" t="s">
        <v>3600</v>
      </c>
      <c r="C1920" s="10" t="s">
        <v>19</v>
      </c>
      <c r="D1920" s="10" t="s">
        <v>20</v>
      </c>
      <c r="E1920" s="10" t="s">
        <v>21</v>
      </c>
      <c r="F1920" s="14" t="s">
        <v>3601</v>
      </c>
      <c r="G1920" s="10">
        <v>2500</v>
      </c>
      <c r="H1920" s="10">
        <v>2500</v>
      </c>
      <c r="I1920" s="10"/>
      <c r="J1920" s="10"/>
      <c r="K1920" s="10"/>
      <c r="L1920" s="10" t="s">
        <v>342</v>
      </c>
      <c r="M1920" s="10"/>
    </row>
    <row r="1921" ht="27" customHeight="1" spans="1:13">
      <c r="A1921" s="10">
        <v>1856</v>
      </c>
      <c r="B1921" s="14" t="s">
        <v>3602</v>
      </c>
      <c r="C1921" s="10" t="s">
        <v>19</v>
      </c>
      <c r="D1921" s="10" t="s">
        <v>20</v>
      </c>
      <c r="E1921" s="10" t="s">
        <v>21</v>
      </c>
      <c r="F1921" s="14" t="s">
        <v>3603</v>
      </c>
      <c r="G1921" s="10">
        <v>2200</v>
      </c>
      <c r="H1921" s="10">
        <v>2200</v>
      </c>
      <c r="I1921" s="10"/>
      <c r="J1921" s="10"/>
      <c r="K1921" s="10"/>
      <c r="L1921" s="10" t="s">
        <v>342</v>
      </c>
      <c r="M1921" s="10"/>
    </row>
    <row r="1922" ht="27" customHeight="1" spans="1:13">
      <c r="A1922" s="10">
        <v>1857</v>
      </c>
      <c r="B1922" s="14" t="s">
        <v>3604</v>
      </c>
      <c r="C1922" s="10" t="s">
        <v>19</v>
      </c>
      <c r="D1922" s="10" t="s">
        <v>20</v>
      </c>
      <c r="E1922" s="10" t="s">
        <v>21</v>
      </c>
      <c r="F1922" s="14" t="s">
        <v>3603</v>
      </c>
      <c r="G1922" s="10">
        <v>2300</v>
      </c>
      <c r="H1922" s="10">
        <v>2300</v>
      </c>
      <c r="I1922" s="10"/>
      <c r="J1922" s="10"/>
      <c r="K1922" s="10"/>
      <c r="L1922" s="10" t="s">
        <v>342</v>
      </c>
      <c r="M1922" s="10"/>
    </row>
    <row r="1923" ht="27" customHeight="1" spans="1:13">
      <c r="A1923" s="10">
        <v>1858</v>
      </c>
      <c r="B1923" s="14" t="s">
        <v>3605</v>
      </c>
      <c r="C1923" s="10" t="s">
        <v>19</v>
      </c>
      <c r="D1923" s="10" t="s">
        <v>20</v>
      </c>
      <c r="E1923" s="10" t="s">
        <v>21</v>
      </c>
      <c r="F1923" s="14" t="s">
        <v>3603</v>
      </c>
      <c r="G1923" s="10">
        <v>800</v>
      </c>
      <c r="H1923" s="10">
        <v>800</v>
      </c>
      <c r="I1923" s="10"/>
      <c r="J1923" s="10"/>
      <c r="K1923" s="10"/>
      <c r="L1923" s="10" t="s">
        <v>342</v>
      </c>
      <c r="M1923" s="10"/>
    </row>
    <row r="1924" ht="27" customHeight="1" spans="1:13">
      <c r="A1924" s="10">
        <v>1859</v>
      </c>
      <c r="B1924" s="14" t="s">
        <v>3606</v>
      </c>
      <c r="C1924" s="10" t="s">
        <v>19</v>
      </c>
      <c r="D1924" s="10" t="s">
        <v>20</v>
      </c>
      <c r="E1924" s="10" t="s">
        <v>21</v>
      </c>
      <c r="F1924" s="14" t="s">
        <v>3603</v>
      </c>
      <c r="G1924" s="10">
        <v>900</v>
      </c>
      <c r="H1924" s="10">
        <v>900</v>
      </c>
      <c r="I1924" s="10"/>
      <c r="J1924" s="10"/>
      <c r="K1924" s="10"/>
      <c r="L1924" s="10" t="s">
        <v>342</v>
      </c>
      <c r="M1924" s="10"/>
    </row>
    <row r="1925" ht="27" customHeight="1" spans="1:13">
      <c r="A1925" s="10">
        <v>1860</v>
      </c>
      <c r="B1925" s="14" t="s">
        <v>3607</v>
      </c>
      <c r="C1925" s="10" t="s">
        <v>19</v>
      </c>
      <c r="D1925" s="10" t="s">
        <v>20</v>
      </c>
      <c r="E1925" s="10" t="s">
        <v>21</v>
      </c>
      <c r="F1925" s="14" t="s">
        <v>3603</v>
      </c>
      <c r="G1925" s="10">
        <v>500</v>
      </c>
      <c r="H1925" s="10">
        <v>500</v>
      </c>
      <c r="I1925" s="10"/>
      <c r="J1925" s="10"/>
      <c r="K1925" s="10"/>
      <c r="L1925" s="10" t="s">
        <v>342</v>
      </c>
      <c r="M1925" s="10"/>
    </row>
    <row r="1926" ht="27" customHeight="1" spans="1:13">
      <c r="A1926" s="10">
        <v>1861</v>
      </c>
      <c r="B1926" s="14" t="s">
        <v>3608</v>
      </c>
      <c r="C1926" s="10" t="s">
        <v>19</v>
      </c>
      <c r="D1926" s="10" t="s">
        <v>20</v>
      </c>
      <c r="E1926" s="10" t="s">
        <v>21</v>
      </c>
      <c r="F1926" s="14" t="s">
        <v>3603</v>
      </c>
      <c r="G1926" s="10">
        <v>6000</v>
      </c>
      <c r="H1926" s="10">
        <v>6000</v>
      </c>
      <c r="I1926" s="10"/>
      <c r="J1926" s="10"/>
      <c r="K1926" s="10"/>
      <c r="L1926" s="10" t="s">
        <v>342</v>
      </c>
      <c r="M1926" s="10"/>
    </row>
    <row r="1927" ht="27" customHeight="1" spans="1:13">
      <c r="A1927" s="10">
        <v>1862</v>
      </c>
      <c r="B1927" s="14" t="s">
        <v>3609</v>
      </c>
      <c r="C1927" s="10" t="s">
        <v>19</v>
      </c>
      <c r="D1927" s="10" t="s">
        <v>20</v>
      </c>
      <c r="E1927" s="10" t="s">
        <v>21</v>
      </c>
      <c r="F1927" s="14" t="s">
        <v>3610</v>
      </c>
      <c r="G1927" s="10">
        <v>60</v>
      </c>
      <c r="H1927" s="10">
        <v>60</v>
      </c>
      <c r="I1927" s="10"/>
      <c r="J1927" s="10"/>
      <c r="K1927" s="10"/>
      <c r="L1927" s="10" t="s">
        <v>342</v>
      </c>
      <c r="M1927" s="10"/>
    </row>
    <row r="1928" ht="27" customHeight="1" spans="1:13">
      <c r="A1928" s="10">
        <v>1863</v>
      </c>
      <c r="B1928" s="14" t="s">
        <v>3611</v>
      </c>
      <c r="C1928" s="10" t="s">
        <v>19</v>
      </c>
      <c r="D1928" s="10" t="s">
        <v>20</v>
      </c>
      <c r="E1928" s="10" t="s">
        <v>21</v>
      </c>
      <c r="F1928" s="14" t="s">
        <v>3612</v>
      </c>
      <c r="G1928" s="10">
        <v>70</v>
      </c>
      <c r="H1928" s="10">
        <v>70</v>
      </c>
      <c r="I1928" s="10"/>
      <c r="J1928" s="10"/>
      <c r="K1928" s="10"/>
      <c r="L1928" s="10" t="s">
        <v>342</v>
      </c>
      <c r="M1928" s="10"/>
    </row>
    <row r="1929" ht="27" customHeight="1" spans="1:13">
      <c r="A1929" s="10">
        <v>1864</v>
      </c>
      <c r="B1929" s="14" t="s">
        <v>3613</v>
      </c>
      <c r="C1929" s="10" t="s">
        <v>19</v>
      </c>
      <c r="D1929" s="10" t="s">
        <v>20</v>
      </c>
      <c r="E1929" s="10" t="s">
        <v>21</v>
      </c>
      <c r="F1929" s="14" t="s">
        <v>3614</v>
      </c>
      <c r="G1929" s="10">
        <v>70</v>
      </c>
      <c r="H1929" s="10">
        <v>70</v>
      </c>
      <c r="I1929" s="10"/>
      <c r="J1929" s="10"/>
      <c r="K1929" s="10"/>
      <c r="L1929" s="10" t="s">
        <v>342</v>
      </c>
      <c r="M1929" s="10"/>
    </row>
    <row r="1930" ht="27" customHeight="1" spans="1:13">
      <c r="A1930" s="10">
        <v>1865</v>
      </c>
      <c r="B1930" s="14" t="s">
        <v>3615</v>
      </c>
      <c r="C1930" s="10" t="s">
        <v>19</v>
      </c>
      <c r="D1930" s="10" t="s">
        <v>20</v>
      </c>
      <c r="E1930" s="10" t="s">
        <v>21</v>
      </c>
      <c r="F1930" s="14" t="s">
        <v>3616</v>
      </c>
      <c r="G1930" s="10">
        <v>40</v>
      </c>
      <c r="H1930" s="10">
        <v>40</v>
      </c>
      <c r="I1930" s="10"/>
      <c r="J1930" s="10"/>
      <c r="K1930" s="10"/>
      <c r="L1930" s="10" t="s">
        <v>342</v>
      </c>
      <c r="M1930" s="10"/>
    </row>
    <row r="1931" ht="27" customHeight="1" spans="1:13">
      <c r="A1931" s="10">
        <v>1866</v>
      </c>
      <c r="B1931" s="14" t="s">
        <v>3617</v>
      </c>
      <c r="C1931" s="10" t="s">
        <v>19</v>
      </c>
      <c r="D1931" s="10" t="s">
        <v>20</v>
      </c>
      <c r="E1931" s="10" t="s">
        <v>21</v>
      </c>
      <c r="F1931" s="14" t="s">
        <v>3618</v>
      </c>
      <c r="G1931" s="10">
        <v>40</v>
      </c>
      <c r="H1931" s="10">
        <v>40</v>
      </c>
      <c r="I1931" s="10"/>
      <c r="J1931" s="10"/>
      <c r="K1931" s="10"/>
      <c r="L1931" s="10" t="s">
        <v>342</v>
      </c>
      <c r="M1931" s="10"/>
    </row>
    <row r="1932" ht="27" customHeight="1" spans="1:13">
      <c r="A1932" s="10">
        <v>1867</v>
      </c>
      <c r="B1932" s="14" t="s">
        <v>3619</v>
      </c>
      <c r="C1932" s="10" t="s">
        <v>19</v>
      </c>
      <c r="D1932" s="10" t="s">
        <v>20</v>
      </c>
      <c r="E1932" s="10" t="s">
        <v>21</v>
      </c>
      <c r="F1932" s="14" t="s">
        <v>3620</v>
      </c>
      <c r="G1932" s="10">
        <v>30</v>
      </c>
      <c r="H1932" s="10">
        <v>30</v>
      </c>
      <c r="I1932" s="10"/>
      <c r="J1932" s="10"/>
      <c r="K1932" s="10"/>
      <c r="L1932" s="10" t="s">
        <v>342</v>
      </c>
      <c r="M1932" s="10"/>
    </row>
    <row r="1933" ht="27" customHeight="1" spans="1:13">
      <c r="A1933" s="10">
        <v>1868</v>
      </c>
      <c r="B1933" s="14" t="s">
        <v>3621</v>
      </c>
      <c r="C1933" s="10" t="s">
        <v>19</v>
      </c>
      <c r="D1933" s="10" t="s">
        <v>20</v>
      </c>
      <c r="E1933" s="10" t="s">
        <v>21</v>
      </c>
      <c r="F1933" s="14" t="s">
        <v>3622</v>
      </c>
      <c r="G1933" s="10">
        <v>160</v>
      </c>
      <c r="H1933" s="10">
        <v>160</v>
      </c>
      <c r="I1933" s="10"/>
      <c r="J1933" s="10"/>
      <c r="K1933" s="10"/>
      <c r="L1933" s="10" t="s">
        <v>342</v>
      </c>
      <c r="M1933" s="10"/>
    </row>
    <row r="1934" ht="27" customHeight="1" spans="1:13">
      <c r="A1934" s="10">
        <v>1869</v>
      </c>
      <c r="B1934" s="14" t="s">
        <v>3623</v>
      </c>
      <c r="C1934" s="10" t="s">
        <v>19</v>
      </c>
      <c r="D1934" s="10" t="s">
        <v>20</v>
      </c>
      <c r="E1934" s="10" t="s">
        <v>21</v>
      </c>
      <c r="F1934" s="14" t="s">
        <v>3624</v>
      </c>
      <c r="G1934" s="10">
        <v>8</v>
      </c>
      <c r="H1934" s="10">
        <v>8</v>
      </c>
      <c r="I1934" s="10"/>
      <c r="J1934" s="10"/>
      <c r="K1934" s="10"/>
      <c r="L1934" s="10" t="s">
        <v>342</v>
      </c>
      <c r="M1934" s="10"/>
    </row>
    <row r="1935" ht="27" customHeight="1" spans="1:13">
      <c r="A1935" s="10">
        <v>1870</v>
      </c>
      <c r="B1935" s="14" t="s">
        <v>3625</v>
      </c>
      <c r="C1935" s="10" t="s">
        <v>19</v>
      </c>
      <c r="D1935" s="10" t="s">
        <v>20</v>
      </c>
      <c r="E1935" s="10" t="s">
        <v>21</v>
      </c>
      <c r="F1935" s="14" t="s">
        <v>3626</v>
      </c>
      <c r="G1935" s="10">
        <v>14</v>
      </c>
      <c r="H1935" s="10">
        <v>14</v>
      </c>
      <c r="I1935" s="10"/>
      <c r="J1935" s="10"/>
      <c r="K1935" s="10"/>
      <c r="L1935" s="10" t="s">
        <v>342</v>
      </c>
      <c r="M1935" s="10"/>
    </row>
    <row r="1936" ht="27" customHeight="1" spans="1:13">
      <c r="A1936" s="10">
        <v>1871</v>
      </c>
      <c r="B1936" s="14" t="s">
        <v>3613</v>
      </c>
      <c r="C1936" s="10" t="s">
        <v>19</v>
      </c>
      <c r="D1936" s="10" t="s">
        <v>20</v>
      </c>
      <c r="E1936" s="10" t="s">
        <v>21</v>
      </c>
      <c r="F1936" s="14" t="s">
        <v>3627</v>
      </c>
      <c r="G1936" s="10">
        <v>6</v>
      </c>
      <c r="H1936" s="10">
        <v>6</v>
      </c>
      <c r="I1936" s="10"/>
      <c r="J1936" s="10"/>
      <c r="K1936" s="10"/>
      <c r="L1936" s="10" t="s">
        <v>342</v>
      </c>
      <c r="M1936" s="10"/>
    </row>
    <row r="1937" ht="27" customHeight="1" spans="1:13">
      <c r="A1937" s="10">
        <v>1872</v>
      </c>
      <c r="B1937" s="14" t="s">
        <v>3628</v>
      </c>
      <c r="C1937" s="10" t="s">
        <v>19</v>
      </c>
      <c r="D1937" s="10" t="s">
        <v>20</v>
      </c>
      <c r="E1937" s="10" t="s">
        <v>21</v>
      </c>
      <c r="F1937" s="14" t="s">
        <v>3629</v>
      </c>
      <c r="G1937" s="10">
        <v>4</v>
      </c>
      <c r="H1937" s="10">
        <v>4</v>
      </c>
      <c r="I1937" s="10"/>
      <c r="J1937" s="10"/>
      <c r="K1937" s="10"/>
      <c r="L1937" s="10" t="s">
        <v>342</v>
      </c>
      <c r="M1937" s="10"/>
    </row>
    <row r="1938" ht="27" customHeight="1" spans="1:13">
      <c r="A1938" s="10">
        <v>1873</v>
      </c>
      <c r="B1938" s="14" t="s">
        <v>3630</v>
      </c>
      <c r="C1938" s="10" t="s">
        <v>19</v>
      </c>
      <c r="D1938" s="10" t="s">
        <v>20</v>
      </c>
      <c r="E1938" s="10" t="s">
        <v>21</v>
      </c>
      <c r="F1938" s="14" t="s">
        <v>3631</v>
      </c>
      <c r="G1938" s="10">
        <v>12</v>
      </c>
      <c r="H1938" s="10">
        <v>12</v>
      </c>
      <c r="I1938" s="10"/>
      <c r="J1938" s="10"/>
      <c r="K1938" s="10"/>
      <c r="L1938" s="10" t="s">
        <v>342</v>
      </c>
      <c r="M1938" s="10"/>
    </row>
    <row r="1939" ht="27" customHeight="1" spans="1:13">
      <c r="A1939" s="10">
        <v>1874</v>
      </c>
      <c r="B1939" s="14" t="s">
        <v>3632</v>
      </c>
      <c r="C1939" s="10" t="s">
        <v>19</v>
      </c>
      <c r="D1939" s="10" t="s">
        <v>20</v>
      </c>
      <c r="E1939" s="10" t="s">
        <v>21</v>
      </c>
      <c r="F1939" s="14" t="s">
        <v>3629</v>
      </c>
      <c r="G1939" s="10">
        <v>2</v>
      </c>
      <c r="H1939" s="10">
        <v>2</v>
      </c>
      <c r="I1939" s="10"/>
      <c r="J1939" s="10"/>
      <c r="K1939" s="10"/>
      <c r="L1939" s="10" t="s">
        <v>342</v>
      </c>
      <c r="M1939" s="10"/>
    </row>
    <row r="1940" ht="51" customHeight="1" spans="1:13">
      <c r="A1940" s="10">
        <v>1875</v>
      </c>
      <c r="B1940" s="14" t="s">
        <v>3633</v>
      </c>
      <c r="C1940" s="10" t="s">
        <v>19</v>
      </c>
      <c r="D1940" s="10" t="s">
        <v>20</v>
      </c>
      <c r="E1940" s="10" t="s">
        <v>21</v>
      </c>
      <c r="F1940" s="14" t="s">
        <v>3634</v>
      </c>
      <c r="G1940" s="10">
        <v>530</v>
      </c>
      <c r="H1940" s="10">
        <v>530</v>
      </c>
      <c r="I1940" s="10"/>
      <c r="J1940" s="10"/>
      <c r="K1940" s="10"/>
      <c r="L1940" s="10" t="s">
        <v>342</v>
      </c>
      <c r="M1940" s="10"/>
    </row>
    <row r="1941" ht="27" customHeight="1" spans="1:13">
      <c r="A1941" s="10">
        <v>1876</v>
      </c>
      <c r="B1941" s="14" t="s">
        <v>3635</v>
      </c>
      <c r="C1941" s="10" t="s">
        <v>19</v>
      </c>
      <c r="D1941" s="10" t="s">
        <v>20</v>
      </c>
      <c r="E1941" s="10" t="s">
        <v>21</v>
      </c>
      <c r="F1941" s="14" t="s">
        <v>3636</v>
      </c>
      <c r="G1941" s="10">
        <v>3000</v>
      </c>
      <c r="H1941" s="10">
        <v>3000</v>
      </c>
      <c r="I1941" s="10"/>
      <c r="J1941" s="10"/>
      <c r="K1941" s="10"/>
      <c r="L1941" s="10" t="s">
        <v>342</v>
      </c>
      <c r="M1941" s="10"/>
    </row>
    <row r="1942" ht="27" customHeight="1" spans="1:13">
      <c r="A1942" s="10">
        <v>1877</v>
      </c>
      <c r="B1942" s="14" t="s">
        <v>3637</v>
      </c>
      <c r="C1942" s="10" t="s">
        <v>19</v>
      </c>
      <c r="D1942" s="10" t="s">
        <v>20</v>
      </c>
      <c r="E1942" s="10" t="s">
        <v>21</v>
      </c>
      <c r="F1942" s="14" t="s">
        <v>3638</v>
      </c>
      <c r="G1942" s="10">
        <v>1350</v>
      </c>
      <c r="H1942" s="10">
        <v>1350</v>
      </c>
      <c r="I1942" s="10"/>
      <c r="J1942" s="10"/>
      <c r="K1942" s="10"/>
      <c r="L1942" s="10" t="s">
        <v>342</v>
      </c>
      <c r="M1942" s="10"/>
    </row>
    <row r="1943" ht="27" customHeight="1" spans="1:13">
      <c r="A1943" s="10">
        <v>1878</v>
      </c>
      <c r="B1943" s="14" t="s">
        <v>3639</v>
      </c>
      <c r="C1943" s="10" t="s">
        <v>19</v>
      </c>
      <c r="D1943" s="10" t="s">
        <v>20</v>
      </c>
      <c r="E1943" s="10" t="s">
        <v>21</v>
      </c>
      <c r="F1943" s="14" t="s">
        <v>3640</v>
      </c>
      <c r="G1943" s="10">
        <v>10000</v>
      </c>
      <c r="H1943" s="10">
        <v>10000</v>
      </c>
      <c r="I1943" s="10"/>
      <c r="J1943" s="10"/>
      <c r="K1943" s="10"/>
      <c r="L1943" s="10" t="s">
        <v>342</v>
      </c>
      <c r="M1943" s="10"/>
    </row>
    <row r="1944" ht="27" customHeight="1" spans="1:13">
      <c r="A1944" s="10">
        <v>1879</v>
      </c>
      <c r="B1944" s="14" t="s">
        <v>3641</v>
      </c>
      <c r="C1944" s="10" t="s">
        <v>19</v>
      </c>
      <c r="D1944" s="10" t="s">
        <v>20</v>
      </c>
      <c r="E1944" s="10" t="s">
        <v>132</v>
      </c>
      <c r="F1944" s="14" t="s">
        <v>3642</v>
      </c>
      <c r="G1944" s="10">
        <v>5600</v>
      </c>
      <c r="H1944" s="10">
        <v>5600</v>
      </c>
      <c r="I1944" s="10"/>
      <c r="J1944" s="10"/>
      <c r="K1944" s="10"/>
      <c r="L1944" s="10" t="s">
        <v>337</v>
      </c>
      <c r="M1944" s="10"/>
    </row>
    <row r="1945" ht="27" customHeight="1" spans="1:13">
      <c r="A1945" s="10">
        <v>1880</v>
      </c>
      <c r="B1945" s="14" t="s">
        <v>3643</v>
      </c>
      <c r="C1945" s="10" t="s">
        <v>19</v>
      </c>
      <c r="D1945" s="10" t="s">
        <v>20</v>
      </c>
      <c r="E1945" s="10" t="s">
        <v>132</v>
      </c>
      <c r="F1945" s="14" t="s">
        <v>3644</v>
      </c>
      <c r="G1945" s="10">
        <v>9800</v>
      </c>
      <c r="H1945" s="10">
        <v>9800</v>
      </c>
      <c r="I1945" s="10"/>
      <c r="J1945" s="10"/>
      <c r="K1945" s="10"/>
      <c r="L1945" s="10" t="s">
        <v>337</v>
      </c>
      <c r="M1945" s="10"/>
    </row>
    <row r="1946" ht="59" customHeight="1" spans="1:13">
      <c r="A1946" s="10">
        <v>1881</v>
      </c>
      <c r="B1946" s="14" t="s">
        <v>3645</v>
      </c>
      <c r="C1946" s="10" t="s">
        <v>19</v>
      </c>
      <c r="D1946" s="10" t="s">
        <v>20</v>
      </c>
      <c r="E1946" s="10" t="s">
        <v>132</v>
      </c>
      <c r="F1946" s="14" t="s">
        <v>3646</v>
      </c>
      <c r="G1946" s="10">
        <v>5200</v>
      </c>
      <c r="H1946" s="10">
        <v>5200</v>
      </c>
      <c r="I1946" s="10"/>
      <c r="J1946" s="10"/>
      <c r="K1946" s="10"/>
      <c r="L1946" s="10" t="s">
        <v>337</v>
      </c>
      <c r="M1946" s="10"/>
    </row>
    <row r="1947" ht="69" customHeight="1" spans="1:13">
      <c r="A1947" s="10">
        <v>1882</v>
      </c>
      <c r="B1947" s="14" t="s">
        <v>3647</v>
      </c>
      <c r="C1947" s="10" t="s">
        <v>19</v>
      </c>
      <c r="D1947" s="10" t="s">
        <v>20</v>
      </c>
      <c r="E1947" s="10" t="s">
        <v>132</v>
      </c>
      <c r="F1947" s="14" t="s">
        <v>3648</v>
      </c>
      <c r="G1947" s="10">
        <v>63600</v>
      </c>
      <c r="H1947" s="10">
        <v>63600</v>
      </c>
      <c r="I1947" s="10"/>
      <c r="J1947" s="10"/>
      <c r="K1947" s="10"/>
      <c r="L1947" s="10" t="s">
        <v>337</v>
      </c>
      <c r="M1947" s="10"/>
    </row>
    <row r="1948" spans="1:13">
      <c r="A1948" s="10"/>
      <c r="B1948" s="14" t="s">
        <v>3649</v>
      </c>
      <c r="C1948" s="10"/>
      <c r="D1948" s="10"/>
      <c r="E1948" s="10"/>
      <c r="F1948" s="14"/>
      <c r="G1948" s="10">
        <f t="shared" ref="G1948:K1948" si="51">SUM(G1949:G2045)</f>
        <v>1812449</v>
      </c>
      <c r="H1948" s="10">
        <f t="shared" si="51"/>
        <v>1025239</v>
      </c>
      <c r="I1948" s="10">
        <f t="shared" si="51"/>
        <v>193800</v>
      </c>
      <c r="J1948" s="10">
        <f t="shared" si="51"/>
        <v>250000</v>
      </c>
      <c r="K1948" s="10">
        <f t="shared" si="51"/>
        <v>343410</v>
      </c>
      <c r="L1948" s="10"/>
      <c r="M1948" s="10"/>
    </row>
    <row r="1949" ht="27" customHeight="1" spans="1:13">
      <c r="A1949" s="10">
        <v>1883</v>
      </c>
      <c r="B1949" s="14" t="s">
        <v>3650</v>
      </c>
      <c r="C1949" s="10" t="s">
        <v>19</v>
      </c>
      <c r="D1949" s="10" t="s">
        <v>20</v>
      </c>
      <c r="E1949" s="10" t="s">
        <v>136</v>
      </c>
      <c r="F1949" s="14" t="s">
        <v>3651</v>
      </c>
      <c r="G1949" s="10">
        <v>500</v>
      </c>
      <c r="H1949" s="10">
        <v>500</v>
      </c>
      <c r="I1949" s="10"/>
      <c r="J1949" s="10"/>
      <c r="K1949" s="10"/>
      <c r="L1949" s="10" t="s">
        <v>3652</v>
      </c>
      <c r="M1949" s="10"/>
    </row>
    <row r="1950" ht="27" customHeight="1" spans="1:13">
      <c r="A1950" s="10">
        <v>1884</v>
      </c>
      <c r="B1950" s="14" t="s">
        <v>3653</v>
      </c>
      <c r="C1950" s="10" t="s">
        <v>19</v>
      </c>
      <c r="D1950" s="10" t="s">
        <v>30</v>
      </c>
      <c r="E1950" s="10" t="s">
        <v>832</v>
      </c>
      <c r="F1950" s="14" t="s">
        <v>3654</v>
      </c>
      <c r="G1950" s="10">
        <v>6000</v>
      </c>
      <c r="H1950" s="10">
        <v>6000</v>
      </c>
      <c r="I1950" s="10"/>
      <c r="J1950" s="10"/>
      <c r="K1950" s="10"/>
      <c r="L1950" s="10" t="s">
        <v>3652</v>
      </c>
      <c r="M1950" s="10"/>
    </row>
    <row r="1951" ht="27" customHeight="1" spans="1:13">
      <c r="A1951" s="10">
        <v>1885</v>
      </c>
      <c r="B1951" s="14" t="s">
        <v>3655</v>
      </c>
      <c r="C1951" s="10" t="s">
        <v>592</v>
      </c>
      <c r="D1951" s="10" t="s">
        <v>20</v>
      </c>
      <c r="E1951" s="10" t="s">
        <v>832</v>
      </c>
      <c r="F1951" s="14" t="s">
        <v>3656</v>
      </c>
      <c r="G1951" s="10">
        <v>2000</v>
      </c>
      <c r="H1951" s="10">
        <v>2000</v>
      </c>
      <c r="I1951" s="10"/>
      <c r="J1951" s="10"/>
      <c r="K1951" s="10"/>
      <c r="L1951" s="10" t="s">
        <v>3652</v>
      </c>
      <c r="M1951" s="10"/>
    </row>
    <row r="1952" ht="27" customHeight="1" spans="1:13">
      <c r="A1952" s="10">
        <v>1886</v>
      </c>
      <c r="B1952" s="14" t="s">
        <v>3657</v>
      </c>
      <c r="C1952" s="10" t="s">
        <v>19</v>
      </c>
      <c r="D1952" s="10" t="s">
        <v>218</v>
      </c>
      <c r="E1952" s="10" t="s">
        <v>832</v>
      </c>
      <c r="F1952" s="14" t="s">
        <v>3658</v>
      </c>
      <c r="G1952" s="10">
        <v>67958</v>
      </c>
      <c r="H1952" s="10">
        <v>67958</v>
      </c>
      <c r="I1952" s="10"/>
      <c r="J1952" s="10"/>
      <c r="K1952" s="10"/>
      <c r="L1952" s="10" t="s">
        <v>3652</v>
      </c>
      <c r="M1952" s="10"/>
    </row>
    <row r="1953" ht="27" customHeight="1" spans="1:13">
      <c r="A1953" s="10">
        <v>1887</v>
      </c>
      <c r="B1953" s="14" t="s">
        <v>3659</v>
      </c>
      <c r="C1953" s="10" t="s">
        <v>19</v>
      </c>
      <c r="D1953" s="10" t="s">
        <v>218</v>
      </c>
      <c r="E1953" s="10" t="s">
        <v>832</v>
      </c>
      <c r="F1953" s="14" t="s">
        <v>3660</v>
      </c>
      <c r="G1953" s="10">
        <v>51510</v>
      </c>
      <c r="H1953" s="10">
        <v>10510</v>
      </c>
      <c r="I1953" s="10"/>
      <c r="J1953" s="10"/>
      <c r="K1953" s="10">
        <v>41000</v>
      </c>
      <c r="L1953" s="10" t="s">
        <v>3652</v>
      </c>
      <c r="M1953" s="10"/>
    </row>
    <row r="1954" ht="37" customHeight="1" spans="1:13">
      <c r="A1954" s="10">
        <v>1888</v>
      </c>
      <c r="B1954" s="14" t="s">
        <v>3661</v>
      </c>
      <c r="C1954" s="10" t="s">
        <v>19</v>
      </c>
      <c r="D1954" s="10" t="s">
        <v>20</v>
      </c>
      <c r="E1954" s="10" t="s">
        <v>832</v>
      </c>
      <c r="F1954" s="14" t="s">
        <v>3662</v>
      </c>
      <c r="G1954" s="10">
        <v>22500</v>
      </c>
      <c r="H1954" s="10">
        <v>22500</v>
      </c>
      <c r="I1954" s="10"/>
      <c r="J1954" s="10"/>
      <c r="K1954" s="10"/>
      <c r="L1954" s="10" t="s">
        <v>3652</v>
      </c>
      <c r="M1954" s="10"/>
    </row>
    <row r="1955" ht="37" customHeight="1" spans="1:13">
      <c r="A1955" s="10">
        <v>1889</v>
      </c>
      <c r="B1955" s="14" t="s">
        <v>3663</v>
      </c>
      <c r="C1955" s="10" t="s">
        <v>19</v>
      </c>
      <c r="D1955" s="10" t="s">
        <v>20</v>
      </c>
      <c r="E1955" s="10" t="s">
        <v>832</v>
      </c>
      <c r="F1955" s="14" t="s">
        <v>3664</v>
      </c>
      <c r="G1955" s="10">
        <v>87300</v>
      </c>
      <c r="H1955" s="10">
        <v>67300</v>
      </c>
      <c r="I1955" s="10"/>
      <c r="J1955" s="10"/>
      <c r="K1955" s="10">
        <v>20000</v>
      </c>
      <c r="L1955" s="10" t="s">
        <v>3652</v>
      </c>
      <c r="M1955" s="10"/>
    </row>
    <row r="1956" ht="21" customHeight="1" spans="1:13">
      <c r="A1956" s="10">
        <v>1890</v>
      </c>
      <c r="B1956" s="14" t="s">
        <v>3665</v>
      </c>
      <c r="C1956" s="10" t="s">
        <v>19</v>
      </c>
      <c r="D1956" s="10" t="s">
        <v>20</v>
      </c>
      <c r="E1956" s="10" t="s">
        <v>832</v>
      </c>
      <c r="F1956" s="14" t="s">
        <v>3666</v>
      </c>
      <c r="G1956" s="10">
        <v>1500</v>
      </c>
      <c r="H1956" s="10">
        <v>1500</v>
      </c>
      <c r="I1956" s="10"/>
      <c r="J1956" s="10"/>
      <c r="K1956" s="10"/>
      <c r="L1956" s="10" t="s">
        <v>3652</v>
      </c>
      <c r="M1956" s="10"/>
    </row>
    <row r="1957" ht="28" customHeight="1" spans="1:13">
      <c r="A1957" s="10">
        <v>1891</v>
      </c>
      <c r="B1957" s="14" t="s">
        <v>3667</v>
      </c>
      <c r="C1957" s="10" t="s">
        <v>592</v>
      </c>
      <c r="D1957" s="10" t="s">
        <v>20</v>
      </c>
      <c r="E1957" s="10" t="s">
        <v>832</v>
      </c>
      <c r="F1957" s="14" t="s">
        <v>3668</v>
      </c>
      <c r="G1957" s="10">
        <v>1850</v>
      </c>
      <c r="H1957" s="10">
        <v>1850</v>
      </c>
      <c r="I1957" s="10"/>
      <c r="J1957" s="10"/>
      <c r="K1957" s="10"/>
      <c r="L1957" s="10" t="s">
        <v>3652</v>
      </c>
      <c r="M1957" s="10"/>
    </row>
    <row r="1958" ht="22" customHeight="1" spans="1:13">
      <c r="A1958" s="10">
        <v>1892</v>
      </c>
      <c r="B1958" s="14" t="s">
        <v>3669</v>
      </c>
      <c r="C1958" s="10" t="s">
        <v>19</v>
      </c>
      <c r="D1958" s="10" t="s">
        <v>20</v>
      </c>
      <c r="E1958" s="10" t="s">
        <v>832</v>
      </c>
      <c r="F1958" s="14" t="s">
        <v>3670</v>
      </c>
      <c r="G1958" s="10">
        <v>720</v>
      </c>
      <c r="H1958" s="10">
        <v>720</v>
      </c>
      <c r="I1958" s="10"/>
      <c r="J1958" s="10"/>
      <c r="K1958" s="10"/>
      <c r="L1958" s="10" t="s">
        <v>3652</v>
      </c>
      <c r="M1958" s="10"/>
    </row>
    <row r="1959" ht="22" customHeight="1" spans="1:13">
      <c r="A1959" s="10">
        <v>1893</v>
      </c>
      <c r="B1959" s="14" t="s">
        <v>3671</v>
      </c>
      <c r="C1959" s="10" t="s">
        <v>19</v>
      </c>
      <c r="D1959" s="10" t="s">
        <v>20</v>
      </c>
      <c r="E1959" s="10" t="s">
        <v>832</v>
      </c>
      <c r="F1959" s="14" t="s">
        <v>3672</v>
      </c>
      <c r="G1959" s="10">
        <v>700</v>
      </c>
      <c r="H1959" s="10">
        <v>700</v>
      </c>
      <c r="I1959" s="10"/>
      <c r="J1959" s="10"/>
      <c r="K1959" s="10"/>
      <c r="L1959" s="10" t="s">
        <v>3652</v>
      </c>
      <c r="M1959" s="10"/>
    </row>
    <row r="1960" ht="22" customHeight="1" spans="1:13">
      <c r="A1960" s="10">
        <v>1894</v>
      </c>
      <c r="B1960" s="14" t="s">
        <v>3673</v>
      </c>
      <c r="C1960" s="10" t="s">
        <v>592</v>
      </c>
      <c r="D1960" s="10" t="s">
        <v>218</v>
      </c>
      <c r="E1960" s="10" t="s">
        <v>832</v>
      </c>
      <c r="F1960" s="14" t="s">
        <v>3674</v>
      </c>
      <c r="G1960" s="10">
        <v>3224</v>
      </c>
      <c r="H1960" s="10">
        <v>3224</v>
      </c>
      <c r="I1960" s="10"/>
      <c r="J1960" s="10"/>
      <c r="K1960" s="10"/>
      <c r="L1960" s="10" t="s">
        <v>3652</v>
      </c>
      <c r="M1960" s="10"/>
    </row>
    <row r="1961" ht="22" customHeight="1" spans="1:13">
      <c r="A1961" s="10">
        <v>1895</v>
      </c>
      <c r="B1961" s="14" t="s">
        <v>3675</v>
      </c>
      <c r="C1961" s="10" t="s">
        <v>19</v>
      </c>
      <c r="D1961" s="10" t="s">
        <v>20</v>
      </c>
      <c r="E1961" s="10" t="s">
        <v>832</v>
      </c>
      <c r="F1961" s="14" t="s">
        <v>3676</v>
      </c>
      <c r="G1961" s="10">
        <v>900</v>
      </c>
      <c r="H1961" s="10">
        <v>900</v>
      </c>
      <c r="I1961" s="10"/>
      <c r="J1961" s="10"/>
      <c r="K1961" s="10"/>
      <c r="L1961" s="10" t="s">
        <v>3652</v>
      </c>
      <c r="M1961" s="10"/>
    </row>
    <row r="1962" ht="27" customHeight="1" spans="1:13">
      <c r="A1962" s="10">
        <v>1896</v>
      </c>
      <c r="B1962" s="14" t="s">
        <v>3677</v>
      </c>
      <c r="C1962" s="10" t="s">
        <v>592</v>
      </c>
      <c r="D1962" s="10" t="s">
        <v>20</v>
      </c>
      <c r="E1962" s="10" t="s">
        <v>832</v>
      </c>
      <c r="F1962" s="14" t="s">
        <v>3678</v>
      </c>
      <c r="G1962" s="10">
        <v>9932</v>
      </c>
      <c r="H1962" s="10">
        <v>9932</v>
      </c>
      <c r="I1962" s="10"/>
      <c r="J1962" s="10"/>
      <c r="K1962" s="10"/>
      <c r="L1962" s="10" t="s">
        <v>3652</v>
      </c>
      <c r="M1962" s="10"/>
    </row>
    <row r="1963" ht="27" customHeight="1" spans="1:13">
      <c r="A1963" s="10">
        <v>1897</v>
      </c>
      <c r="B1963" s="14" t="s">
        <v>3679</v>
      </c>
      <c r="C1963" s="10" t="s">
        <v>592</v>
      </c>
      <c r="D1963" s="10" t="s">
        <v>20</v>
      </c>
      <c r="E1963" s="10" t="s">
        <v>832</v>
      </c>
      <c r="F1963" s="14" t="s">
        <v>3680</v>
      </c>
      <c r="G1963" s="10">
        <v>2646</v>
      </c>
      <c r="H1963" s="10">
        <v>2646</v>
      </c>
      <c r="I1963" s="10"/>
      <c r="J1963" s="10"/>
      <c r="K1963" s="10"/>
      <c r="L1963" s="10" t="s">
        <v>3652</v>
      </c>
      <c r="M1963" s="10"/>
    </row>
    <row r="1964" ht="27" customHeight="1" spans="1:13">
      <c r="A1964" s="10">
        <v>1898</v>
      </c>
      <c r="B1964" s="14" t="s">
        <v>3681</v>
      </c>
      <c r="C1964" s="10" t="s">
        <v>19</v>
      </c>
      <c r="D1964" s="10" t="s">
        <v>20</v>
      </c>
      <c r="E1964" s="10" t="s">
        <v>832</v>
      </c>
      <c r="F1964" s="14" t="s">
        <v>3682</v>
      </c>
      <c r="G1964" s="10">
        <v>40000</v>
      </c>
      <c r="H1964" s="10">
        <v>24000</v>
      </c>
      <c r="I1964" s="10"/>
      <c r="J1964" s="10"/>
      <c r="K1964" s="10">
        <v>16000</v>
      </c>
      <c r="L1964" s="10" t="s">
        <v>3652</v>
      </c>
      <c r="M1964" s="10"/>
    </row>
    <row r="1965" ht="27" customHeight="1" spans="1:13">
      <c r="A1965" s="10">
        <v>1899</v>
      </c>
      <c r="B1965" s="14" t="s">
        <v>3683</v>
      </c>
      <c r="C1965" s="10" t="s">
        <v>19</v>
      </c>
      <c r="D1965" s="10" t="s">
        <v>20</v>
      </c>
      <c r="E1965" s="10" t="s">
        <v>832</v>
      </c>
      <c r="F1965" s="14" t="s">
        <v>3684</v>
      </c>
      <c r="G1965" s="10">
        <v>25000</v>
      </c>
      <c r="H1965" s="10">
        <v>5000</v>
      </c>
      <c r="I1965" s="10"/>
      <c r="J1965" s="10"/>
      <c r="K1965" s="10">
        <v>20000</v>
      </c>
      <c r="L1965" s="10" t="s">
        <v>3652</v>
      </c>
      <c r="M1965" s="10"/>
    </row>
    <row r="1966" ht="27" customHeight="1" spans="1:13">
      <c r="A1966" s="10">
        <v>1900</v>
      </c>
      <c r="B1966" s="14" t="s">
        <v>3685</v>
      </c>
      <c r="C1966" s="10" t="s">
        <v>19</v>
      </c>
      <c r="D1966" s="10" t="s">
        <v>20</v>
      </c>
      <c r="E1966" s="10" t="s">
        <v>832</v>
      </c>
      <c r="F1966" s="14" t="s">
        <v>3686</v>
      </c>
      <c r="G1966" s="10">
        <v>1000</v>
      </c>
      <c r="H1966" s="10">
        <v>1000</v>
      </c>
      <c r="I1966" s="10"/>
      <c r="J1966" s="10"/>
      <c r="K1966" s="10"/>
      <c r="L1966" s="10" t="s">
        <v>3652</v>
      </c>
      <c r="M1966" s="10"/>
    </row>
    <row r="1967" ht="27" customHeight="1" spans="1:13">
      <c r="A1967" s="10">
        <v>1901</v>
      </c>
      <c r="B1967" s="14" t="s">
        <v>3687</v>
      </c>
      <c r="C1967" s="10" t="s">
        <v>19</v>
      </c>
      <c r="D1967" s="10" t="s">
        <v>20</v>
      </c>
      <c r="E1967" s="10" t="s">
        <v>832</v>
      </c>
      <c r="F1967" s="14" t="s">
        <v>3688</v>
      </c>
      <c r="G1967" s="10">
        <v>2000</v>
      </c>
      <c r="H1967" s="10">
        <v>2000</v>
      </c>
      <c r="I1967" s="10"/>
      <c r="J1967" s="10"/>
      <c r="K1967" s="10"/>
      <c r="L1967" s="10" t="s">
        <v>3652</v>
      </c>
      <c r="M1967" s="10"/>
    </row>
    <row r="1968" ht="39" customHeight="1" spans="1:13">
      <c r="A1968" s="10">
        <v>1902</v>
      </c>
      <c r="B1968" s="14" t="s">
        <v>3689</v>
      </c>
      <c r="C1968" s="10" t="s">
        <v>592</v>
      </c>
      <c r="D1968" s="10" t="s">
        <v>20</v>
      </c>
      <c r="E1968" s="10" t="s">
        <v>832</v>
      </c>
      <c r="F1968" s="14" t="s">
        <v>3690</v>
      </c>
      <c r="G1968" s="10">
        <v>200</v>
      </c>
      <c r="H1968" s="10">
        <v>200</v>
      </c>
      <c r="I1968" s="10"/>
      <c r="J1968" s="10"/>
      <c r="K1968" s="10"/>
      <c r="L1968" s="10" t="s">
        <v>3652</v>
      </c>
      <c r="M1968" s="10"/>
    </row>
    <row r="1969" ht="27" customHeight="1" spans="1:13">
      <c r="A1969" s="10">
        <v>1903</v>
      </c>
      <c r="B1969" s="14" t="s">
        <v>3691</v>
      </c>
      <c r="C1969" s="10" t="s">
        <v>19</v>
      </c>
      <c r="D1969" s="10" t="s">
        <v>20</v>
      </c>
      <c r="E1969" s="10" t="s">
        <v>832</v>
      </c>
      <c r="F1969" s="14" t="s">
        <v>3692</v>
      </c>
      <c r="G1969" s="10">
        <v>5100</v>
      </c>
      <c r="H1969" s="10">
        <v>5100</v>
      </c>
      <c r="I1969" s="10"/>
      <c r="J1969" s="10"/>
      <c r="K1969" s="10"/>
      <c r="L1969" s="10" t="s">
        <v>3652</v>
      </c>
      <c r="M1969" s="10"/>
    </row>
    <row r="1970" ht="27" customHeight="1" spans="1:13">
      <c r="A1970" s="10">
        <v>1904</v>
      </c>
      <c r="B1970" s="14" t="s">
        <v>3693</v>
      </c>
      <c r="C1970" s="10" t="s">
        <v>19</v>
      </c>
      <c r="D1970" s="10" t="s">
        <v>20</v>
      </c>
      <c r="E1970" s="10" t="s">
        <v>832</v>
      </c>
      <c r="F1970" s="14" t="s">
        <v>3694</v>
      </c>
      <c r="G1970" s="10">
        <v>68000</v>
      </c>
      <c r="H1970" s="10">
        <v>68000</v>
      </c>
      <c r="I1970" s="10"/>
      <c r="J1970" s="10"/>
      <c r="K1970" s="10"/>
      <c r="L1970" s="10" t="s">
        <v>3652</v>
      </c>
      <c r="M1970" s="10"/>
    </row>
    <row r="1971" ht="27" customHeight="1" spans="1:13">
      <c r="A1971" s="10">
        <v>1905</v>
      </c>
      <c r="B1971" s="14" t="s">
        <v>3695</v>
      </c>
      <c r="C1971" s="10" t="s">
        <v>19</v>
      </c>
      <c r="D1971" s="10" t="s">
        <v>20</v>
      </c>
      <c r="E1971" s="10" t="s">
        <v>832</v>
      </c>
      <c r="F1971" s="14" t="s">
        <v>3696</v>
      </c>
      <c r="G1971" s="10">
        <v>400</v>
      </c>
      <c r="H1971" s="10">
        <v>400</v>
      </c>
      <c r="I1971" s="10"/>
      <c r="J1971" s="10"/>
      <c r="K1971" s="10"/>
      <c r="L1971" s="10" t="s">
        <v>3652</v>
      </c>
      <c r="M1971" s="10"/>
    </row>
    <row r="1972" ht="27" customHeight="1" spans="1:13">
      <c r="A1972" s="10">
        <v>1906</v>
      </c>
      <c r="B1972" s="14" t="s">
        <v>3697</v>
      </c>
      <c r="C1972" s="10" t="s">
        <v>19</v>
      </c>
      <c r="D1972" s="10" t="s">
        <v>20</v>
      </c>
      <c r="E1972" s="10" t="s">
        <v>832</v>
      </c>
      <c r="F1972" s="14" t="s">
        <v>3698</v>
      </c>
      <c r="G1972" s="10">
        <v>4000</v>
      </c>
      <c r="H1972" s="10">
        <v>4000</v>
      </c>
      <c r="I1972" s="10"/>
      <c r="J1972" s="10"/>
      <c r="K1972" s="10"/>
      <c r="L1972" s="10" t="s">
        <v>3652</v>
      </c>
      <c r="M1972" s="10"/>
    </row>
    <row r="1973" ht="27" customHeight="1" spans="1:13">
      <c r="A1973" s="10">
        <v>1907</v>
      </c>
      <c r="B1973" s="14" t="s">
        <v>3699</v>
      </c>
      <c r="C1973" s="10" t="s">
        <v>19</v>
      </c>
      <c r="D1973" s="10" t="s">
        <v>20</v>
      </c>
      <c r="E1973" s="10" t="s">
        <v>832</v>
      </c>
      <c r="F1973" s="14" t="s">
        <v>3700</v>
      </c>
      <c r="G1973" s="10">
        <v>500</v>
      </c>
      <c r="H1973" s="10">
        <v>500</v>
      </c>
      <c r="I1973" s="10"/>
      <c r="J1973" s="10"/>
      <c r="K1973" s="10"/>
      <c r="L1973" s="10" t="s">
        <v>3652</v>
      </c>
      <c r="M1973" s="10"/>
    </row>
    <row r="1974" ht="27" customHeight="1" spans="1:13">
      <c r="A1974" s="10">
        <v>1908</v>
      </c>
      <c r="B1974" s="14" t="s">
        <v>3701</v>
      </c>
      <c r="C1974" s="10" t="s">
        <v>19</v>
      </c>
      <c r="D1974" s="10" t="s">
        <v>20</v>
      </c>
      <c r="E1974" s="10" t="s">
        <v>832</v>
      </c>
      <c r="F1974" s="14" t="s">
        <v>3702</v>
      </c>
      <c r="G1974" s="10">
        <v>40000</v>
      </c>
      <c r="H1974" s="10">
        <v>40000</v>
      </c>
      <c r="I1974" s="10"/>
      <c r="J1974" s="10"/>
      <c r="K1974" s="10"/>
      <c r="L1974" s="10" t="s">
        <v>3652</v>
      </c>
      <c r="M1974" s="10"/>
    </row>
    <row r="1975" ht="27" customHeight="1" spans="1:13">
      <c r="A1975" s="10">
        <v>1909</v>
      </c>
      <c r="B1975" s="14" t="s">
        <v>3703</v>
      </c>
      <c r="C1975" s="10" t="s">
        <v>19</v>
      </c>
      <c r="D1975" s="10" t="s">
        <v>20</v>
      </c>
      <c r="E1975" s="10" t="s">
        <v>832</v>
      </c>
      <c r="F1975" s="14" t="s">
        <v>3704</v>
      </c>
      <c r="G1975" s="10">
        <v>40000</v>
      </c>
      <c r="H1975" s="10">
        <v>10000</v>
      </c>
      <c r="I1975" s="10"/>
      <c r="J1975" s="10"/>
      <c r="K1975" s="10">
        <v>30000</v>
      </c>
      <c r="L1975" s="10" t="s">
        <v>3652</v>
      </c>
      <c r="M1975" s="10"/>
    </row>
    <row r="1976" ht="27" customHeight="1" spans="1:13">
      <c r="A1976" s="10">
        <v>1910</v>
      </c>
      <c r="B1976" s="14" t="s">
        <v>3705</v>
      </c>
      <c r="C1976" s="10" t="s">
        <v>19</v>
      </c>
      <c r="D1976" s="10" t="s">
        <v>98</v>
      </c>
      <c r="E1976" s="10" t="s">
        <v>832</v>
      </c>
      <c r="F1976" s="14" t="s">
        <v>3706</v>
      </c>
      <c r="G1976" s="10">
        <v>10000</v>
      </c>
      <c r="H1976" s="10"/>
      <c r="I1976" s="10"/>
      <c r="J1976" s="10"/>
      <c r="K1976" s="10">
        <v>10000</v>
      </c>
      <c r="L1976" s="10" t="s">
        <v>3652</v>
      </c>
      <c r="M1976" s="10"/>
    </row>
    <row r="1977" ht="27" customHeight="1" spans="1:13">
      <c r="A1977" s="10">
        <v>1911</v>
      </c>
      <c r="B1977" s="14" t="s">
        <v>3707</v>
      </c>
      <c r="C1977" s="10" t="s">
        <v>19</v>
      </c>
      <c r="D1977" s="10" t="s">
        <v>218</v>
      </c>
      <c r="E1977" s="10" t="s">
        <v>832</v>
      </c>
      <c r="F1977" s="14" t="s">
        <v>3708</v>
      </c>
      <c r="G1977" s="10">
        <v>20000</v>
      </c>
      <c r="H1977" s="10">
        <v>2000</v>
      </c>
      <c r="I1977" s="10"/>
      <c r="J1977" s="10"/>
      <c r="K1977" s="10">
        <v>18000</v>
      </c>
      <c r="L1977" s="10" t="s">
        <v>3652</v>
      </c>
      <c r="M1977" s="10"/>
    </row>
    <row r="1978" ht="27" customHeight="1" spans="1:13">
      <c r="A1978" s="10">
        <v>1912</v>
      </c>
      <c r="B1978" s="14" t="s">
        <v>3709</v>
      </c>
      <c r="C1978" s="10" t="s">
        <v>19</v>
      </c>
      <c r="D1978" s="10" t="s">
        <v>98</v>
      </c>
      <c r="E1978" s="10" t="s">
        <v>832</v>
      </c>
      <c r="F1978" s="14" t="s">
        <v>3710</v>
      </c>
      <c r="G1978" s="10">
        <v>20000</v>
      </c>
      <c r="H1978" s="10">
        <v>2000</v>
      </c>
      <c r="I1978" s="10"/>
      <c r="J1978" s="10"/>
      <c r="K1978" s="10">
        <v>18000</v>
      </c>
      <c r="L1978" s="10" t="s">
        <v>3652</v>
      </c>
      <c r="M1978" s="10"/>
    </row>
    <row r="1979" ht="27" customHeight="1" spans="1:13">
      <c r="A1979" s="10">
        <v>1913</v>
      </c>
      <c r="B1979" s="14" t="s">
        <v>3711</v>
      </c>
      <c r="C1979" s="10" t="s">
        <v>19</v>
      </c>
      <c r="D1979" s="10" t="s">
        <v>20</v>
      </c>
      <c r="E1979" s="10" t="s">
        <v>832</v>
      </c>
      <c r="F1979" s="14" t="s">
        <v>3710</v>
      </c>
      <c r="G1979" s="10">
        <v>10000</v>
      </c>
      <c r="H1979" s="10">
        <v>8000</v>
      </c>
      <c r="I1979" s="10"/>
      <c r="J1979" s="10"/>
      <c r="K1979" s="10">
        <v>2000</v>
      </c>
      <c r="L1979" s="10" t="s">
        <v>3652</v>
      </c>
      <c r="M1979" s="10"/>
    </row>
    <row r="1980" ht="27" customHeight="1" spans="1:13">
      <c r="A1980" s="10">
        <v>1914</v>
      </c>
      <c r="B1980" s="14" t="s">
        <v>3712</v>
      </c>
      <c r="C1980" s="10" t="s">
        <v>19</v>
      </c>
      <c r="D1980" s="10" t="s">
        <v>20</v>
      </c>
      <c r="E1980" s="10" t="s">
        <v>832</v>
      </c>
      <c r="F1980" s="14" t="s">
        <v>3713</v>
      </c>
      <c r="G1980" s="10">
        <v>5000</v>
      </c>
      <c r="H1980" s="10">
        <v>3000</v>
      </c>
      <c r="I1980" s="10"/>
      <c r="J1980" s="10"/>
      <c r="K1980" s="10">
        <v>2000</v>
      </c>
      <c r="L1980" s="10" t="s">
        <v>3652</v>
      </c>
      <c r="M1980" s="10"/>
    </row>
    <row r="1981" ht="27" customHeight="1" spans="1:13">
      <c r="A1981" s="10">
        <v>1915</v>
      </c>
      <c r="B1981" s="14" t="s">
        <v>3714</v>
      </c>
      <c r="C1981" s="10" t="s">
        <v>19</v>
      </c>
      <c r="D1981" s="10" t="s">
        <v>20</v>
      </c>
      <c r="E1981" s="10" t="s">
        <v>832</v>
      </c>
      <c r="F1981" s="14" t="s">
        <v>3715</v>
      </c>
      <c r="G1981" s="10">
        <v>12000</v>
      </c>
      <c r="H1981" s="10">
        <v>12000</v>
      </c>
      <c r="I1981" s="10"/>
      <c r="J1981" s="10"/>
      <c r="K1981" s="10"/>
      <c r="L1981" s="10" t="s">
        <v>3652</v>
      </c>
      <c r="M1981" s="10"/>
    </row>
    <row r="1982" ht="27" customHeight="1" spans="1:13">
      <c r="A1982" s="10">
        <v>1916</v>
      </c>
      <c r="B1982" s="14" t="s">
        <v>3716</v>
      </c>
      <c r="C1982" s="10" t="s">
        <v>19</v>
      </c>
      <c r="D1982" s="10" t="s">
        <v>20</v>
      </c>
      <c r="E1982" s="10" t="s">
        <v>832</v>
      </c>
      <c r="F1982" s="14" t="s">
        <v>3717</v>
      </c>
      <c r="G1982" s="10">
        <v>10000</v>
      </c>
      <c r="H1982" s="10">
        <v>10000</v>
      </c>
      <c r="I1982" s="10"/>
      <c r="J1982" s="10"/>
      <c r="K1982" s="10"/>
      <c r="L1982" s="10" t="s">
        <v>3652</v>
      </c>
      <c r="M1982" s="10"/>
    </row>
    <row r="1983" ht="27" customHeight="1" spans="1:13">
      <c r="A1983" s="10">
        <v>1917</v>
      </c>
      <c r="B1983" s="14" t="s">
        <v>3718</v>
      </c>
      <c r="C1983" s="10" t="s">
        <v>19</v>
      </c>
      <c r="D1983" s="10" t="s">
        <v>20</v>
      </c>
      <c r="E1983" s="10" t="s">
        <v>832</v>
      </c>
      <c r="F1983" s="14" t="s">
        <v>3719</v>
      </c>
      <c r="G1983" s="10">
        <v>10000</v>
      </c>
      <c r="H1983" s="10"/>
      <c r="I1983" s="10"/>
      <c r="J1983" s="10"/>
      <c r="K1983" s="10">
        <v>10000</v>
      </c>
      <c r="L1983" s="10" t="s">
        <v>3652</v>
      </c>
      <c r="M1983" s="10"/>
    </row>
    <row r="1984" ht="27" customHeight="1" spans="1:13">
      <c r="A1984" s="10">
        <v>1918</v>
      </c>
      <c r="B1984" s="14" t="s">
        <v>3720</v>
      </c>
      <c r="C1984" s="10" t="s">
        <v>19</v>
      </c>
      <c r="D1984" s="10" t="s">
        <v>20</v>
      </c>
      <c r="E1984" s="10" t="s">
        <v>832</v>
      </c>
      <c r="F1984" s="14" t="s">
        <v>3719</v>
      </c>
      <c r="G1984" s="10">
        <v>10000</v>
      </c>
      <c r="H1984" s="10"/>
      <c r="I1984" s="10"/>
      <c r="J1984" s="10"/>
      <c r="K1984" s="10">
        <v>10000</v>
      </c>
      <c r="L1984" s="10" t="s">
        <v>3652</v>
      </c>
      <c r="M1984" s="10"/>
    </row>
    <row r="1985" ht="27" customHeight="1" spans="1:13">
      <c r="A1985" s="10">
        <v>1919</v>
      </c>
      <c r="B1985" s="14" t="s">
        <v>3721</v>
      </c>
      <c r="C1985" s="10" t="s">
        <v>19</v>
      </c>
      <c r="D1985" s="10" t="s">
        <v>20</v>
      </c>
      <c r="E1985" s="10" t="s">
        <v>832</v>
      </c>
      <c r="F1985" s="14" t="s">
        <v>3719</v>
      </c>
      <c r="G1985" s="10">
        <v>10000</v>
      </c>
      <c r="H1985" s="10"/>
      <c r="I1985" s="10"/>
      <c r="J1985" s="10"/>
      <c r="K1985" s="10">
        <v>10000</v>
      </c>
      <c r="L1985" s="10" t="s">
        <v>3652</v>
      </c>
      <c r="M1985" s="10"/>
    </row>
    <row r="1986" ht="27" customHeight="1" spans="1:13">
      <c r="A1986" s="10">
        <v>1920</v>
      </c>
      <c r="B1986" s="14" t="s">
        <v>3722</v>
      </c>
      <c r="C1986" s="10" t="s">
        <v>19</v>
      </c>
      <c r="D1986" s="10" t="s">
        <v>20</v>
      </c>
      <c r="E1986" s="10" t="s">
        <v>832</v>
      </c>
      <c r="F1986" s="14" t="s">
        <v>3719</v>
      </c>
      <c r="G1986" s="10">
        <v>2000</v>
      </c>
      <c r="H1986" s="10"/>
      <c r="I1986" s="10"/>
      <c r="J1986" s="10"/>
      <c r="K1986" s="10">
        <v>2000</v>
      </c>
      <c r="L1986" s="10" t="s">
        <v>3652</v>
      </c>
      <c r="M1986" s="10"/>
    </row>
    <row r="1987" ht="27" customHeight="1" spans="1:13">
      <c r="A1987" s="10">
        <v>1921</v>
      </c>
      <c r="B1987" s="14" t="s">
        <v>3723</v>
      </c>
      <c r="C1987" s="10" t="s">
        <v>19</v>
      </c>
      <c r="D1987" s="10" t="s">
        <v>20</v>
      </c>
      <c r="E1987" s="10" t="s">
        <v>832</v>
      </c>
      <c r="F1987" s="14" t="s">
        <v>3724</v>
      </c>
      <c r="G1987" s="10">
        <v>1200</v>
      </c>
      <c r="H1987" s="10">
        <v>1200</v>
      </c>
      <c r="I1987" s="10"/>
      <c r="J1987" s="10"/>
      <c r="K1987" s="10"/>
      <c r="L1987" s="10" t="s">
        <v>3652</v>
      </c>
      <c r="M1987" s="10"/>
    </row>
    <row r="1988" ht="27" customHeight="1" spans="1:13">
      <c r="A1988" s="10">
        <v>1922</v>
      </c>
      <c r="B1988" s="14" t="s">
        <v>3725</v>
      </c>
      <c r="C1988" s="10" t="s">
        <v>19</v>
      </c>
      <c r="D1988" s="10" t="s">
        <v>20</v>
      </c>
      <c r="E1988" s="10" t="s">
        <v>832</v>
      </c>
      <c r="F1988" s="14" t="s">
        <v>3726</v>
      </c>
      <c r="G1988" s="10">
        <v>1000</v>
      </c>
      <c r="H1988" s="10">
        <v>300</v>
      </c>
      <c r="I1988" s="10"/>
      <c r="J1988" s="10"/>
      <c r="K1988" s="10">
        <v>700</v>
      </c>
      <c r="L1988" s="10" t="s">
        <v>3652</v>
      </c>
      <c r="M1988" s="10"/>
    </row>
    <row r="1989" ht="27" customHeight="1" spans="1:13">
      <c r="A1989" s="10">
        <v>1923</v>
      </c>
      <c r="B1989" s="14" t="s">
        <v>3727</v>
      </c>
      <c r="C1989" s="10" t="s">
        <v>19</v>
      </c>
      <c r="D1989" s="10" t="s">
        <v>20</v>
      </c>
      <c r="E1989" s="10" t="s">
        <v>832</v>
      </c>
      <c r="F1989" s="14" t="s">
        <v>3728</v>
      </c>
      <c r="G1989" s="10">
        <v>1000</v>
      </c>
      <c r="H1989" s="10">
        <v>200</v>
      </c>
      <c r="I1989" s="10"/>
      <c r="J1989" s="10"/>
      <c r="K1989" s="10">
        <v>800</v>
      </c>
      <c r="L1989" s="10" t="s">
        <v>3652</v>
      </c>
      <c r="M1989" s="10"/>
    </row>
    <row r="1990" ht="27" customHeight="1" spans="1:13">
      <c r="A1990" s="10">
        <v>1924</v>
      </c>
      <c r="B1990" s="14" t="s">
        <v>3729</v>
      </c>
      <c r="C1990" s="10" t="s">
        <v>19</v>
      </c>
      <c r="D1990" s="10" t="s">
        <v>20</v>
      </c>
      <c r="E1990" s="10" t="s">
        <v>832</v>
      </c>
      <c r="F1990" s="14" t="s">
        <v>3730</v>
      </c>
      <c r="G1990" s="10">
        <v>100</v>
      </c>
      <c r="H1990" s="10">
        <v>100</v>
      </c>
      <c r="I1990" s="10"/>
      <c r="J1990" s="10"/>
      <c r="K1990" s="10"/>
      <c r="L1990" s="10" t="s">
        <v>3652</v>
      </c>
      <c r="M1990" s="10"/>
    </row>
    <row r="1991" ht="27" customHeight="1" spans="1:13">
      <c r="A1991" s="10">
        <v>1925</v>
      </c>
      <c r="B1991" s="14" t="s">
        <v>3731</v>
      </c>
      <c r="C1991" s="10" t="s">
        <v>19</v>
      </c>
      <c r="D1991" s="10" t="s">
        <v>20</v>
      </c>
      <c r="E1991" s="10" t="s">
        <v>832</v>
      </c>
      <c r="F1991" s="14" t="s">
        <v>3732</v>
      </c>
      <c r="G1991" s="10">
        <v>100</v>
      </c>
      <c r="H1991" s="10">
        <v>100</v>
      </c>
      <c r="I1991" s="10"/>
      <c r="J1991" s="10"/>
      <c r="K1991" s="10"/>
      <c r="L1991" s="10" t="s">
        <v>3652</v>
      </c>
      <c r="M1991" s="10"/>
    </row>
    <row r="1992" ht="27" customHeight="1" spans="1:13">
      <c r="A1992" s="10">
        <v>1926</v>
      </c>
      <c r="B1992" s="14" t="s">
        <v>3733</v>
      </c>
      <c r="C1992" s="10" t="s">
        <v>19</v>
      </c>
      <c r="D1992" s="10" t="s">
        <v>30</v>
      </c>
      <c r="E1992" s="10" t="s">
        <v>832</v>
      </c>
      <c r="F1992" s="14" t="s">
        <v>3734</v>
      </c>
      <c r="G1992" s="10">
        <v>2000</v>
      </c>
      <c r="H1992" s="10"/>
      <c r="I1992" s="10">
        <v>800</v>
      </c>
      <c r="J1992" s="10"/>
      <c r="K1992" s="10">
        <v>1200</v>
      </c>
      <c r="L1992" s="10" t="s">
        <v>3652</v>
      </c>
      <c r="M1992" s="10"/>
    </row>
    <row r="1993" ht="27" customHeight="1" spans="1:13">
      <c r="A1993" s="10">
        <v>1927</v>
      </c>
      <c r="B1993" s="14" t="s">
        <v>3735</v>
      </c>
      <c r="C1993" s="10" t="s">
        <v>19</v>
      </c>
      <c r="D1993" s="10" t="s">
        <v>20</v>
      </c>
      <c r="E1993" s="10" t="s">
        <v>832</v>
      </c>
      <c r="F1993" s="14" t="s">
        <v>3736</v>
      </c>
      <c r="G1993" s="10">
        <v>20000</v>
      </c>
      <c r="H1993" s="10"/>
      <c r="I1993" s="10">
        <v>10000</v>
      </c>
      <c r="J1993" s="10"/>
      <c r="K1993" s="10">
        <v>10000</v>
      </c>
      <c r="L1993" s="10" t="s">
        <v>3652</v>
      </c>
      <c r="M1993" s="10"/>
    </row>
    <row r="1994" ht="27" customHeight="1" spans="1:13">
      <c r="A1994" s="10">
        <v>1928</v>
      </c>
      <c r="B1994" s="14" t="s">
        <v>3737</v>
      </c>
      <c r="C1994" s="10" t="s">
        <v>19</v>
      </c>
      <c r="D1994" s="10" t="s">
        <v>20</v>
      </c>
      <c r="E1994" s="10" t="s">
        <v>832</v>
      </c>
      <c r="F1994" s="14" t="s">
        <v>3738</v>
      </c>
      <c r="G1994" s="10">
        <v>1000</v>
      </c>
      <c r="H1994" s="10"/>
      <c r="I1994" s="10">
        <v>1000</v>
      </c>
      <c r="J1994" s="10"/>
      <c r="K1994" s="10"/>
      <c r="L1994" s="10" t="s">
        <v>3652</v>
      </c>
      <c r="M1994" s="10"/>
    </row>
    <row r="1995" ht="27" customHeight="1" spans="1:13">
      <c r="A1995" s="10">
        <v>1929</v>
      </c>
      <c r="B1995" s="14" t="s">
        <v>3739</v>
      </c>
      <c r="C1995" s="10" t="s">
        <v>19</v>
      </c>
      <c r="D1995" s="10" t="s">
        <v>20</v>
      </c>
      <c r="E1995" s="10" t="s">
        <v>832</v>
      </c>
      <c r="F1995" s="14" t="s">
        <v>3728</v>
      </c>
      <c r="G1995" s="10">
        <v>2000</v>
      </c>
      <c r="H1995" s="10"/>
      <c r="I1995" s="10">
        <v>2000</v>
      </c>
      <c r="J1995" s="10"/>
      <c r="K1995" s="10"/>
      <c r="L1995" s="10" t="s">
        <v>3652</v>
      </c>
      <c r="M1995" s="10"/>
    </row>
    <row r="1996" ht="27" customHeight="1" spans="1:13">
      <c r="A1996" s="10">
        <v>1930</v>
      </c>
      <c r="B1996" s="14" t="s">
        <v>3740</v>
      </c>
      <c r="C1996" s="10" t="s">
        <v>592</v>
      </c>
      <c r="D1996" s="10" t="s">
        <v>218</v>
      </c>
      <c r="E1996" s="10" t="s">
        <v>832</v>
      </c>
      <c r="F1996" s="14" t="s">
        <v>3741</v>
      </c>
      <c r="G1996" s="10">
        <v>56000</v>
      </c>
      <c r="H1996" s="10"/>
      <c r="I1996" s="10">
        <v>56000</v>
      </c>
      <c r="J1996" s="10"/>
      <c r="K1996" s="10"/>
      <c r="L1996" s="10" t="s">
        <v>3652</v>
      </c>
      <c r="M1996" s="10"/>
    </row>
    <row r="1997" ht="27" customHeight="1" spans="1:13">
      <c r="A1997" s="10">
        <v>1931</v>
      </c>
      <c r="B1997" s="14" t="s">
        <v>3742</v>
      </c>
      <c r="C1997" s="10" t="s">
        <v>19</v>
      </c>
      <c r="D1997" s="10" t="s">
        <v>20</v>
      </c>
      <c r="E1997" s="10" t="s">
        <v>832</v>
      </c>
      <c r="F1997" s="14" t="s">
        <v>3741</v>
      </c>
      <c r="G1997" s="10">
        <v>36500</v>
      </c>
      <c r="H1997" s="10"/>
      <c r="I1997" s="10">
        <v>36500</v>
      </c>
      <c r="J1997" s="10"/>
      <c r="K1997" s="10"/>
      <c r="L1997" s="10" t="s">
        <v>3652</v>
      </c>
      <c r="M1997" s="10"/>
    </row>
    <row r="1998" ht="27" customHeight="1" spans="1:13">
      <c r="A1998" s="10">
        <v>1932</v>
      </c>
      <c r="B1998" s="14" t="s">
        <v>3743</v>
      </c>
      <c r="C1998" s="10" t="s">
        <v>19</v>
      </c>
      <c r="D1998" s="10" t="s">
        <v>20</v>
      </c>
      <c r="E1998" s="10" t="s">
        <v>832</v>
      </c>
      <c r="F1998" s="14" t="s">
        <v>3741</v>
      </c>
      <c r="G1998" s="10">
        <v>41500</v>
      </c>
      <c r="H1998" s="10"/>
      <c r="I1998" s="10">
        <v>41500</v>
      </c>
      <c r="J1998" s="10"/>
      <c r="K1998" s="10"/>
      <c r="L1998" s="10" t="s">
        <v>3652</v>
      </c>
      <c r="M1998" s="10"/>
    </row>
    <row r="1999" ht="27" customHeight="1" spans="1:13">
      <c r="A1999" s="10">
        <v>1933</v>
      </c>
      <c r="B1999" s="14" t="s">
        <v>3744</v>
      </c>
      <c r="C1999" s="10" t="s">
        <v>19</v>
      </c>
      <c r="D1999" s="10" t="s">
        <v>20</v>
      </c>
      <c r="E1999" s="10" t="s">
        <v>832</v>
      </c>
      <c r="F1999" s="14" t="s">
        <v>3741</v>
      </c>
      <c r="G1999" s="10">
        <v>46000</v>
      </c>
      <c r="H1999" s="10"/>
      <c r="I1999" s="10">
        <v>46000</v>
      </c>
      <c r="J1999" s="10"/>
      <c r="K1999" s="10"/>
      <c r="L1999" s="10" t="s">
        <v>3652</v>
      </c>
      <c r="M1999" s="10"/>
    </row>
    <row r="2000" ht="27" customHeight="1" spans="1:13">
      <c r="A2000" s="10">
        <v>1934</v>
      </c>
      <c r="B2000" s="14" t="s">
        <v>3745</v>
      </c>
      <c r="C2000" s="10" t="s">
        <v>19</v>
      </c>
      <c r="D2000" s="10" t="s">
        <v>20</v>
      </c>
      <c r="E2000" s="10" t="s">
        <v>832</v>
      </c>
      <c r="F2000" s="14" t="s">
        <v>3746</v>
      </c>
      <c r="G2000" s="10">
        <v>50000</v>
      </c>
      <c r="H2000" s="10"/>
      <c r="I2000" s="10"/>
      <c r="J2000" s="10"/>
      <c r="K2000" s="10">
        <v>50000</v>
      </c>
      <c r="L2000" s="10" t="s">
        <v>3652</v>
      </c>
      <c r="M2000" s="10"/>
    </row>
    <row r="2001" ht="27" customHeight="1" spans="1:13">
      <c r="A2001" s="10">
        <v>1935</v>
      </c>
      <c r="B2001" s="14" t="s">
        <v>3747</v>
      </c>
      <c r="C2001" s="10" t="s">
        <v>19</v>
      </c>
      <c r="D2001" s="10" t="s">
        <v>20</v>
      </c>
      <c r="E2001" s="10" t="s">
        <v>832</v>
      </c>
      <c r="F2001" s="14" t="s">
        <v>3748</v>
      </c>
      <c r="G2001" s="10">
        <v>60400</v>
      </c>
      <c r="H2001" s="10">
        <v>60400</v>
      </c>
      <c r="I2001" s="10"/>
      <c r="J2001" s="10"/>
      <c r="K2001" s="10"/>
      <c r="L2001" s="10" t="s">
        <v>3652</v>
      </c>
      <c r="M2001" s="10"/>
    </row>
    <row r="2002" ht="27" customHeight="1" spans="1:13">
      <c r="A2002" s="10">
        <v>1936</v>
      </c>
      <c r="B2002" s="14" t="s">
        <v>3749</v>
      </c>
      <c r="C2002" s="10" t="s">
        <v>19</v>
      </c>
      <c r="D2002" s="10" t="s">
        <v>20</v>
      </c>
      <c r="E2002" s="10" t="s">
        <v>832</v>
      </c>
      <c r="F2002" s="14" t="s">
        <v>3750</v>
      </c>
      <c r="G2002" s="10">
        <v>60000</v>
      </c>
      <c r="H2002" s="10">
        <v>60000</v>
      </c>
      <c r="I2002" s="10"/>
      <c r="J2002" s="10"/>
      <c r="K2002" s="10"/>
      <c r="L2002" s="10" t="s">
        <v>3652</v>
      </c>
      <c r="M2002" s="10"/>
    </row>
    <row r="2003" ht="27" customHeight="1" spans="1:13">
      <c r="A2003" s="10">
        <v>1937</v>
      </c>
      <c r="B2003" s="14" t="s">
        <v>3751</v>
      </c>
      <c r="C2003" s="10" t="s">
        <v>62</v>
      </c>
      <c r="D2003" s="10" t="s">
        <v>20</v>
      </c>
      <c r="E2003" s="10" t="s">
        <v>832</v>
      </c>
      <c r="F2003" s="14" t="s">
        <v>3752</v>
      </c>
      <c r="G2003" s="10">
        <v>100000</v>
      </c>
      <c r="H2003" s="10">
        <v>100000</v>
      </c>
      <c r="I2003" s="10"/>
      <c r="J2003" s="10"/>
      <c r="K2003" s="10"/>
      <c r="L2003" s="10" t="s">
        <v>3652</v>
      </c>
      <c r="M2003" s="10"/>
    </row>
    <row r="2004" ht="27" customHeight="1" spans="1:13">
      <c r="A2004" s="10">
        <v>1938</v>
      </c>
      <c r="B2004" s="14" t="s">
        <v>3753</v>
      </c>
      <c r="C2004" s="10" t="s">
        <v>19</v>
      </c>
      <c r="D2004" s="10" t="s">
        <v>20</v>
      </c>
      <c r="E2004" s="10" t="s">
        <v>832</v>
      </c>
      <c r="F2004" s="14" t="s">
        <v>3754</v>
      </c>
      <c r="G2004" s="10">
        <v>80000</v>
      </c>
      <c r="H2004" s="10">
        <v>80000</v>
      </c>
      <c r="I2004" s="10"/>
      <c r="J2004" s="10"/>
      <c r="K2004" s="10"/>
      <c r="L2004" s="10" t="s">
        <v>3652</v>
      </c>
      <c r="M2004" s="10"/>
    </row>
    <row r="2005" ht="27" customHeight="1" spans="1:13">
      <c r="A2005" s="10">
        <v>1939</v>
      </c>
      <c r="B2005" s="14" t="s">
        <v>3755</v>
      </c>
      <c r="C2005" s="10" t="s">
        <v>62</v>
      </c>
      <c r="D2005" s="10" t="s">
        <v>20</v>
      </c>
      <c r="E2005" s="10" t="s">
        <v>832</v>
      </c>
      <c r="F2005" s="14" t="s">
        <v>3756</v>
      </c>
      <c r="G2005" s="10">
        <v>80000</v>
      </c>
      <c r="H2005" s="10">
        <v>80000</v>
      </c>
      <c r="I2005" s="10"/>
      <c r="J2005" s="10"/>
      <c r="K2005" s="10"/>
      <c r="L2005" s="10" t="s">
        <v>3652</v>
      </c>
      <c r="M2005" s="10"/>
    </row>
    <row r="2006" ht="27" customHeight="1" spans="1:13">
      <c r="A2006" s="10">
        <v>1940</v>
      </c>
      <c r="B2006" s="14" t="s">
        <v>3757</v>
      </c>
      <c r="C2006" s="10" t="s">
        <v>19</v>
      </c>
      <c r="D2006" s="10" t="s">
        <v>20</v>
      </c>
      <c r="E2006" s="10" t="s">
        <v>832</v>
      </c>
      <c r="F2006" s="14" t="s">
        <v>3758</v>
      </c>
      <c r="G2006" s="10">
        <v>60000</v>
      </c>
      <c r="H2006" s="10">
        <v>60000</v>
      </c>
      <c r="I2006" s="10"/>
      <c r="J2006" s="10"/>
      <c r="K2006" s="10"/>
      <c r="L2006" s="10" t="s">
        <v>3652</v>
      </c>
      <c r="M2006" s="10"/>
    </row>
    <row r="2007" ht="27" customHeight="1" spans="1:13">
      <c r="A2007" s="10">
        <v>1941</v>
      </c>
      <c r="B2007" s="14" t="s">
        <v>3759</v>
      </c>
      <c r="C2007" s="10" t="s">
        <v>19</v>
      </c>
      <c r="D2007" s="10" t="s">
        <v>20</v>
      </c>
      <c r="E2007" s="10" t="s">
        <v>832</v>
      </c>
      <c r="F2007" s="14" t="s">
        <v>3760</v>
      </c>
      <c r="G2007" s="10">
        <v>6000</v>
      </c>
      <c r="H2007" s="10">
        <v>6000</v>
      </c>
      <c r="I2007" s="10"/>
      <c r="J2007" s="10"/>
      <c r="K2007" s="10"/>
      <c r="L2007" s="10" t="s">
        <v>3652</v>
      </c>
      <c r="M2007" s="10"/>
    </row>
    <row r="2008" ht="27" customHeight="1" spans="1:13">
      <c r="A2008" s="10">
        <v>1942</v>
      </c>
      <c r="B2008" s="14" t="s">
        <v>3761</v>
      </c>
      <c r="C2008" s="10" t="s">
        <v>19</v>
      </c>
      <c r="D2008" s="10" t="s">
        <v>20</v>
      </c>
      <c r="E2008" s="10" t="s">
        <v>832</v>
      </c>
      <c r="F2008" s="14" t="s">
        <v>3762</v>
      </c>
      <c r="G2008" s="10">
        <v>75000</v>
      </c>
      <c r="H2008" s="10">
        <v>75000</v>
      </c>
      <c r="I2008" s="10"/>
      <c r="J2008" s="10"/>
      <c r="K2008" s="10"/>
      <c r="L2008" s="10" t="s">
        <v>3652</v>
      </c>
      <c r="M2008" s="10"/>
    </row>
    <row r="2009" ht="27" customHeight="1" spans="1:13">
      <c r="A2009" s="10">
        <v>1943</v>
      </c>
      <c r="B2009" s="14" t="s">
        <v>3763</v>
      </c>
      <c r="C2009" s="10" t="s">
        <v>19</v>
      </c>
      <c r="D2009" s="10" t="s">
        <v>20</v>
      </c>
      <c r="E2009" s="10" t="s">
        <v>832</v>
      </c>
      <c r="F2009" s="14" t="s">
        <v>3764</v>
      </c>
      <c r="G2009" s="10">
        <v>3300</v>
      </c>
      <c r="H2009" s="10">
        <v>3300</v>
      </c>
      <c r="I2009" s="10"/>
      <c r="J2009" s="10"/>
      <c r="K2009" s="10"/>
      <c r="L2009" s="10" t="s">
        <v>3652</v>
      </c>
      <c r="M2009" s="10"/>
    </row>
    <row r="2010" ht="27" customHeight="1" spans="1:13">
      <c r="A2010" s="10">
        <v>1944</v>
      </c>
      <c r="B2010" s="14" t="s">
        <v>3765</v>
      </c>
      <c r="C2010" s="10" t="s">
        <v>19</v>
      </c>
      <c r="D2010" s="10" t="s">
        <v>20</v>
      </c>
      <c r="E2010" s="10" t="s">
        <v>832</v>
      </c>
      <c r="F2010" s="14" t="s">
        <v>3766</v>
      </c>
      <c r="G2010" s="10">
        <v>30000</v>
      </c>
      <c r="H2010" s="10">
        <v>30000</v>
      </c>
      <c r="I2010" s="10"/>
      <c r="J2010" s="10"/>
      <c r="K2010" s="10"/>
      <c r="L2010" s="10" t="s">
        <v>3652</v>
      </c>
      <c r="M2010" s="10"/>
    </row>
    <row r="2011" ht="27" customHeight="1" spans="1:13">
      <c r="A2011" s="10">
        <v>1945</v>
      </c>
      <c r="B2011" s="14" t="s">
        <v>3767</v>
      </c>
      <c r="C2011" s="10" t="s">
        <v>19</v>
      </c>
      <c r="D2011" s="10" t="s">
        <v>20</v>
      </c>
      <c r="E2011" s="10" t="s">
        <v>832</v>
      </c>
      <c r="F2011" s="14" t="s">
        <v>3768</v>
      </c>
      <c r="G2011" s="10">
        <v>800</v>
      </c>
      <c r="H2011" s="10">
        <v>800</v>
      </c>
      <c r="I2011" s="10"/>
      <c r="J2011" s="10"/>
      <c r="K2011" s="10"/>
      <c r="L2011" s="10" t="s">
        <v>3652</v>
      </c>
      <c r="M2011" s="10"/>
    </row>
    <row r="2012" ht="27" customHeight="1" spans="1:13">
      <c r="A2012" s="10">
        <v>1946</v>
      </c>
      <c r="B2012" s="14" t="s">
        <v>3769</v>
      </c>
      <c r="C2012" s="10" t="s">
        <v>19</v>
      </c>
      <c r="D2012" s="10" t="s">
        <v>20</v>
      </c>
      <c r="E2012" s="10" t="s">
        <v>832</v>
      </c>
      <c r="F2012" s="14" t="s">
        <v>3770</v>
      </c>
      <c r="G2012" s="10">
        <v>400</v>
      </c>
      <c r="H2012" s="10">
        <v>400</v>
      </c>
      <c r="I2012" s="10"/>
      <c r="J2012" s="10"/>
      <c r="K2012" s="10"/>
      <c r="L2012" s="10" t="s">
        <v>3652</v>
      </c>
      <c r="M2012" s="10"/>
    </row>
    <row r="2013" ht="27" customHeight="1" spans="1:13">
      <c r="A2013" s="10">
        <v>1947</v>
      </c>
      <c r="B2013" s="14" t="s">
        <v>3771</v>
      </c>
      <c r="C2013" s="10" t="s">
        <v>19</v>
      </c>
      <c r="D2013" s="10" t="s">
        <v>20</v>
      </c>
      <c r="E2013" s="10" t="s">
        <v>832</v>
      </c>
      <c r="F2013" s="14" t="s">
        <v>3772</v>
      </c>
      <c r="G2013" s="10">
        <v>2660</v>
      </c>
      <c r="H2013" s="10">
        <v>2660</v>
      </c>
      <c r="I2013" s="10"/>
      <c r="J2013" s="10"/>
      <c r="K2013" s="10"/>
      <c r="L2013" s="10" t="s">
        <v>3652</v>
      </c>
      <c r="M2013" s="10"/>
    </row>
    <row r="2014" ht="27" customHeight="1" spans="1:13">
      <c r="A2014" s="10">
        <v>1948</v>
      </c>
      <c r="B2014" s="14" t="s">
        <v>3773</v>
      </c>
      <c r="C2014" s="10" t="s">
        <v>19</v>
      </c>
      <c r="D2014" s="10" t="s">
        <v>20</v>
      </c>
      <c r="E2014" s="10" t="s">
        <v>832</v>
      </c>
      <c r="F2014" s="14" t="s">
        <v>3774</v>
      </c>
      <c r="G2014" s="10">
        <v>2000</v>
      </c>
      <c r="H2014" s="10">
        <v>2000</v>
      </c>
      <c r="I2014" s="10"/>
      <c r="J2014" s="10"/>
      <c r="K2014" s="10"/>
      <c r="L2014" s="10" t="s">
        <v>3652</v>
      </c>
      <c r="M2014" s="10"/>
    </row>
    <row r="2015" ht="27" customHeight="1" spans="1:13">
      <c r="A2015" s="10">
        <v>1949</v>
      </c>
      <c r="B2015" s="14" t="s">
        <v>3775</v>
      </c>
      <c r="C2015" s="10" t="s">
        <v>19</v>
      </c>
      <c r="D2015" s="10" t="s">
        <v>20</v>
      </c>
      <c r="E2015" s="10" t="s">
        <v>832</v>
      </c>
      <c r="F2015" s="14" t="s">
        <v>3776</v>
      </c>
      <c r="G2015" s="10">
        <v>2000</v>
      </c>
      <c r="H2015" s="10">
        <v>2000</v>
      </c>
      <c r="I2015" s="10"/>
      <c r="J2015" s="10"/>
      <c r="K2015" s="10"/>
      <c r="L2015" s="10" t="s">
        <v>3652</v>
      </c>
      <c r="M2015" s="10"/>
    </row>
    <row r="2016" ht="27" customHeight="1" spans="1:13">
      <c r="A2016" s="10">
        <v>1950</v>
      </c>
      <c r="B2016" s="14" t="s">
        <v>3777</v>
      </c>
      <c r="C2016" s="10" t="s">
        <v>19</v>
      </c>
      <c r="D2016" s="10" t="s">
        <v>20</v>
      </c>
      <c r="E2016" s="10" t="s">
        <v>832</v>
      </c>
      <c r="F2016" s="14" t="s">
        <v>3778</v>
      </c>
      <c r="G2016" s="10">
        <v>8000</v>
      </c>
      <c r="H2016" s="10">
        <v>8000</v>
      </c>
      <c r="I2016" s="10"/>
      <c r="J2016" s="10"/>
      <c r="K2016" s="10"/>
      <c r="L2016" s="10" t="s">
        <v>3652</v>
      </c>
      <c r="M2016" s="10"/>
    </row>
    <row r="2017" ht="27" customHeight="1" spans="1:13">
      <c r="A2017" s="10">
        <v>1951</v>
      </c>
      <c r="B2017" s="14" t="s">
        <v>3779</v>
      </c>
      <c r="C2017" s="10" t="s">
        <v>19</v>
      </c>
      <c r="D2017" s="10" t="s">
        <v>20</v>
      </c>
      <c r="E2017" s="10" t="s">
        <v>832</v>
      </c>
      <c r="F2017" s="14" t="s">
        <v>3780</v>
      </c>
      <c r="G2017" s="10">
        <v>200</v>
      </c>
      <c r="H2017" s="10">
        <v>200</v>
      </c>
      <c r="I2017" s="10"/>
      <c r="J2017" s="10"/>
      <c r="K2017" s="10"/>
      <c r="L2017" s="10" t="s">
        <v>3652</v>
      </c>
      <c r="M2017" s="10"/>
    </row>
    <row r="2018" ht="27" customHeight="1" spans="1:13">
      <c r="A2018" s="10">
        <v>1952</v>
      </c>
      <c r="B2018" s="14" t="s">
        <v>3781</v>
      </c>
      <c r="C2018" s="10" t="s">
        <v>19</v>
      </c>
      <c r="D2018" s="10" t="s">
        <v>159</v>
      </c>
      <c r="E2018" s="10" t="s">
        <v>832</v>
      </c>
      <c r="F2018" s="14" t="s">
        <v>3782</v>
      </c>
      <c r="G2018" s="10">
        <v>500</v>
      </c>
      <c r="H2018" s="10">
        <v>500</v>
      </c>
      <c r="I2018" s="10"/>
      <c r="J2018" s="10"/>
      <c r="K2018" s="10"/>
      <c r="L2018" s="10" t="s">
        <v>3652</v>
      </c>
      <c r="M2018" s="10"/>
    </row>
    <row r="2019" ht="27" customHeight="1" spans="1:13">
      <c r="A2019" s="10">
        <v>1953</v>
      </c>
      <c r="B2019" s="14" t="s">
        <v>3783</v>
      </c>
      <c r="C2019" s="10" t="s">
        <v>19</v>
      </c>
      <c r="D2019" s="10" t="s">
        <v>20</v>
      </c>
      <c r="E2019" s="10" t="s">
        <v>832</v>
      </c>
      <c r="F2019" s="14" t="s">
        <v>3784</v>
      </c>
      <c r="G2019" s="10">
        <v>10000</v>
      </c>
      <c r="H2019" s="10">
        <v>2000</v>
      </c>
      <c r="I2019" s="10"/>
      <c r="J2019" s="10"/>
      <c r="K2019" s="10">
        <v>8000</v>
      </c>
      <c r="L2019" s="10" t="s">
        <v>3652</v>
      </c>
      <c r="M2019" s="10"/>
    </row>
    <row r="2020" ht="27" customHeight="1" spans="1:13">
      <c r="A2020" s="10">
        <v>1954</v>
      </c>
      <c r="B2020" s="14" t="s">
        <v>3785</v>
      </c>
      <c r="C2020" s="10" t="s">
        <v>19</v>
      </c>
      <c r="D2020" s="10" t="s">
        <v>20</v>
      </c>
      <c r="E2020" s="10" t="s">
        <v>832</v>
      </c>
      <c r="F2020" s="14" t="s">
        <v>3786</v>
      </c>
      <c r="G2020" s="10">
        <v>1000</v>
      </c>
      <c r="H2020" s="10">
        <v>1000</v>
      </c>
      <c r="I2020" s="10"/>
      <c r="J2020" s="10"/>
      <c r="K2020" s="10"/>
      <c r="L2020" s="10" t="s">
        <v>3652</v>
      </c>
      <c r="M2020" s="10"/>
    </row>
    <row r="2021" ht="27" customHeight="1" spans="1:13">
      <c r="A2021" s="10">
        <v>1955</v>
      </c>
      <c r="B2021" s="14" t="s">
        <v>3787</v>
      </c>
      <c r="C2021" s="10" t="s">
        <v>19</v>
      </c>
      <c r="D2021" s="10" t="s">
        <v>20</v>
      </c>
      <c r="E2021" s="10" t="s">
        <v>832</v>
      </c>
      <c r="F2021" s="14" t="s">
        <v>3788</v>
      </c>
      <c r="G2021" s="10">
        <v>600</v>
      </c>
      <c r="H2021" s="10">
        <v>600</v>
      </c>
      <c r="I2021" s="10"/>
      <c r="J2021" s="10"/>
      <c r="K2021" s="10"/>
      <c r="L2021" s="10" t="s">
        <v>3652</v>
      </c>
      <c r="M2021" s="10"/>
    </row>
    <row r="2022" ht="27" customHeight="1" spans="1:13">
      <c r="A2022" s="10">
        <v>1956</v>
      </c>
      <c r="B2022" s="14" t="s">
        <v>3789</v>
      </c>
      <c r="C2022" s="10" t="s">
        <v>19</v>
      </c>
      <c r="D2022" s="10" t="s">
        <v>20</v>
      </c>
      <c r="E2022" s="10" t="s">
        <v>832</v>
      </c>
      <c r="F2022" s="14" t="s">
        <v>3790</v>
      </c>
      <c r="G2022" s="10">
        <v>100000</v>
      </c>
      <c r="H2022" s="15"/>
      <c r="I2022" s="10"/>
      <c r="J2022" s="10">
        <v>100000</v>
      </c>
      <c r="K2022" s="10"/>
      <c r="L2022" s="10" t="s">
        <v>3652</v>
      </c>
      <c r="M2022" s="10"/>
    </row>
    <row r="2023" ht="27" customHeight="1" spans="1:13">
      <c r="A2023" s="10">
        <v>1957</v>
      </c>
      <c r="B2023" s="14" t="s">
        <v>3791</v>
      </c>
      <c r="C2023" s="10" t="s">
        <v>19</v>
      </c>
      <c r="D2023" s="10" t="s">
        <v>20</v>
      </c>
      <c r="E2023" s="10" t="s">
        <v>832</v>
      </c>
      <c r="F2023" s="14" t="s">
        <v>3790</v>
      </c>
      <c r="G2023" s="10">
        <v>150000</v>
      </c>
      <c r="H2023" s="15"/>
      <c r="I2023" s="10"/>
      <c r="J2023" s="10">
        <v>150000</v>
      </c>
      <c r="K2023" s="10"/>
      <c r="L2023" s="10" t="s">
        <v>3652</v>
      </c>
      <c r="M2023" s="10"/>
    </row>
    <row r="2024" ht="27" customHeight="1" spans="1:13">
      <c r="A2024" s="10">
        <v>1958</v>
      </c>
      <c r="B2024" s="14" t="s">
        <v>3792</v>
      </c>
      <c r="C2024" s="10" t="s">
        <v>19</v>
      </c>
      <c r="D2024" s="10" t="s">
        <v>20</v>
      </c>
      <c r="E2024" s="10" t="s">
        <v>832</v>
      </c>
      <c r="F2024" s="14" t="s">
        <v>3793</v>
      </c>
      <c r="G2024" s="10">
        <v>46000</v>
      </c>
      <c r="H2024" s="10">
        <v>6000</v>
      </c>
      <c r="I2024" s="10"/>
      <c r="J2024" s="10"/>
      <c r="K2024" s="10">
        <v>40000</v>
      </c>
      <c r="L2024" s="10" t="s">
        <v>3652</v>
      </c>
      <c r="M2024" s="10"/>
    </row>
    <row r="2025" ht="27" customHeight="1" spans="1:13">
      <c r="A2025" s="10">
        <v>1959</v>
      </c>
      <c r="B2025" s="14" t="s">
        <v>3794</v>
      </c>
      <c r="C2025" s="10" t="s">
        <v>19</v>
      </c>
      <c r="D2025" s="10" t="s">
        <v>20</v>
      </c>
      <c r="E2025" s="10" t="s">
        <v>124</v>
      </c>
      <c r="F2025" s="14" t="s">
        <v>3795</v>
      </c>
      <c r="G2025" s="10">
        <v>3000</v>
      </c>
      <c r="H2025" s="10">
        <v>3000</v>
      </c>
      <c r="I2025" s="10"/>
      <c r="J2025" s="10"/>
      <c r="K2025" s="10"/>
      <c r="L2025" s="10" t="s">
        <v>483</v>
      </c>
      <c r="M2025" s="10"/>
    </row>
    <row r="2026" ht="27" customHeight="1" spans="1:13">
      <c r="A2026" s="10">
        <v>1960</v>
      </c>
      <c r="B2026" s="14" t="s">
        <v>3796</v>
      </c>
      <c r="C2026" s="10" t="s">
        <v>19</v>
      </c>
      <c r="D2026" s="10" t="s">
        <v>20</v>
      </c>
      <c r="E2026" s="10" t="s">
        <v>124</v>
      </c>
      <c r="F2026" s="14" t="s">
        <v>3713</v>
      </c>
      <c r="G2026" s="10">
        <v>2000</v>
      </c>
      <c r="H2026" s="10">
        <v>2000</v>
      </c>
      <c r="I2026" s="10"/>
      <c r="J2026" s="10"/>
      <c r="K2026" s="10"/>
      <c r="L2026" s="10" t="s">
        <v>483</v>
      </c>
      <c r="M2026" s="10"/>
    </row>
    <row r="2027" ht="27" customHeight="1" spans="1:13">
      <c r="A2027" s="10">
        <v>1961</v>
      </c>
      <c r="B2027" s="14" t="s">
        <v>3797</v>
      </c>
      <c r="C2027" s="10" t="s">
        <v>19</v>
      </c>
      <c r="D2027" s="10" t="s">
        <v>20</v>
      </c>
      <c r="E2027" s="10" t="s">
        <v>124</v>
      </c>
      <c r="F2027" s="14" t="s">
        <v>3795</v>
      </c>
      <c r="G2027" s="10">
        <v>2000</v>
      </c>
      <c r="H2027" s="10">
        <v>2000</v>
      </c>
      <c r="I2027" s="10"/>
      <c r="J2027" s="10"/>
      <c r="K2027" s="10"/>
      <c r="L2027" s="10" t="s">
        <v>483</v>
      </c>
      <c r="M2027" s="10"/>
    </row>
    <row r="2028" ht="30" customHeight="1" spans="1:13">
      <c r="A2028" s="10">
        <v>1962</v>
      </c>
      <c r="B2028" s="14" t="s">
        <v>3798</v>
      </c>
      <c r="C2028" s="10" t="s">
        <v>19</v>
      </c>
      <c r="D2028" s="10" t="s">
        <v>20</v>
      </c>
      <c r="E2028" s="10" t="s">
        <v>124</v>
      </c>
      <c r="F2028" s="14" t="s">
        <v>3799</v>
      </c>
      <c r="G2028" s="10">
        <v>1200</v>
      </c>
      <c r="H2028" s="10">
        <v>1200</v>
      </c>
      <c r="I2028" s="10"/>
      <c r="J2028" s="10"/>
      <c r="K2028" s="10"/>
      <c r="L2028" s="10" t="s">
        <v>483</v>
      </c>
      <c r="M2028" s="10"/>
    </row>
    <row r="2029" ht="27" customHeight="1" spans="1:13">
      <c r="A2029" s="10">
        <v>1963</v>
      </c>
      <c r="B2029" s="14" t="s">
        <v>3800</v>
      </c>
      <c r="C2029" s="10" t="s">
        <v>19</v>
      </c>
      <c r="D2029" s="10" t="s">
        <v>20</v>
      </c>
      <c r="E2029" s="10" t="s">
        <v>140</v>
      </c>
      <c r="F2029" s="14" t="s">
        <v>3801</v>
      </c>
      <c r="G2029" s="10">
        <v>200</v>
      </c>
      <c r="H2029" s="10">
        <v>200</v>
      </c>
      <c r="I2029" s="10"/>
      <c r="J2029" s="10"/>
      <c r="K2029" s="10"/>
      <c r="L2029" s="10" t="s">
        <v>261</v>
      </c>
      <c r="M2029" s="10"/>
    </row>
    <row r="2030" ht="27" customHeight="1" spans="1:13">
      <c r="A2030" s="10">
        <v>1964</v>
      </c>
      <c r="B2030" s="14" t="s">
        <v>3802</v>
      </c>
      <c r="C2030" s="10" t="s">
        <v>19</v>
      </c>
      <c r="D2030" s="10" t="s">
        <v>20</v>
      </c>
      <c r="E2030" s="10" t="s">
        <v>140</v>
      </c>
      <c r="F2030" s="14" t="s">
        <v>3803</v>
      </c>
      <c r="G2030" s="10">
        <v>200</v>
      </c>
      <c r="H2030" s="10">
        <v>200</v>
      </c>
      <c r="I2030" s="10"/>
      <c r="J2030" s="10"/>
      <c r="K2030" s="10"/>
      <c r="L2030" s="10" t="s">
        <v>261</v>
      </c>
      <c r="M2030" s="10"/>
    </row>
    <row r="2031" ht="27" customHeight="1" spans="1:13">
      <c r="A2031" s="10">
        <v>1965</v>
      </c>
      <c r="B2031" s="14" t="s">
        <v>3804</v>
      </c>
      <c r="C2031" s="10" t="s">
        <v>19</v>
      </c>
      <c r="D2031" s="10" t="s">
        <v>20</v>
      </c>
      <c r="E2031" s="10" t="s">
        <v>140</v>
      </c>
      <c r="F2031" s="14" t="s">
        <v>3805</v>
      </c>
      <c r="G2031" s="10">
        <v>300</v>
      </c>
      <c r="H2031" s="10">
        <v>300</v>
      </c>
      <c r="I2031" s="10"/>
      <c r="J2031" s="10"/>
      <c r="K2031" s="10"/>
      <c r="L2031" s="10" t="s">
        <v>261</v>
      </c>
      <c r="M2031" s="10"/>
    </row>
    <row r="2032" ht="27" customHeight="1" spans="1:13">
      <c r="A2032" s="10">
        <v>1966</v>
      </c>
      <c r="B2032" s="14" t="s">
        <v>3806</v>
      </c>
      <c r="C2032" s="10" t="s">
        <v>19</v>
      </c>
      <c r="D2032" s="10" t="s">
        <v>20</v>
      </c>
      <c r="E2032" s="10" t="s">
        <v>140</v>
      </c>
      <c r="F2032" s="14" t="s">
        <v>3807</v>
      </c>
      <c r="G2032" s="10">
        <v>1200</v>
      </c>
      <c r="H2032" s="10">
        <v>1200</v>
      </c>
      <c r="I2032" s="10"/>
      <c r="J2032" s="10"/>
      <c r="K2032" s="10"/>
      <c r="L2032" s="10" t="s">
        <v>261</v>
      </c>
      <c r="M2032" s="10"/>
    </row>
    <row r="2033" ht="27" customHeight="1" spans="1:13">
      <c r="A2033" s="10">
        <v>1967</v>
      </c>
      <c r="B2033" s="14" t="s">
        <v>3808</v>
      </c>
      <c r="C2033" s="10" t="s">
        <v>19</v>
      </c>
      <c r="D2033" s="10" t="s">
        <v>20</v>
      </c>
      <c r="E2033" s="10" t="s">
        <v>140</v>
      </c>
      <c r="F2033" s="14" t="s">
        <v>3809</v>
      </c>
      <c r="G2033" s="10">
        <v>300</v>
      </c>
      <c r="H2033" s="10">
        <v>300</v>
      </c>
      <c r="I2033" s="10"/>
      <c r="J2033" s="10"/>
      <c r="K2033" s="10"/>
      <c r="L2033" s="10" t="s">
        <v>261</v>
      </c>
      <c r="M2033" s="10"/>
    </row>
    <row r="2034" ht="27" customHeight="1" spans="1:13">
      <c r="A2034" s="10">
        <v>1968</v>
      </c>
      <c r="B2034" s="14" t="s">
        <v>3810</v>
      </c>
      <c r="C2034" s="10" t="s">
        <v>19</v>
      </c>
      <c r="D2034" s="10" t="s">
        <v>20</v>
      </c>
      <c r="E2034" s="10" t="s">
        <v>148</v>
      </c>
      <c r="F2034" s="14" t="s">
        <v>3811</v>
      </c>
      <c r="G2034" s="10">
        <v>20000</v>
      </c>
      <c r="H2034" s="10">
        <v>20000</v>
      </c>
      <c r="I2034" s="10"/>
      <c r="J2034" s="10"/>
      <c r="K2034" s="10"/>
      <c r="L2034" s="10" t="s">
        <v>303</v>
      </c>
      <c r="M2034" s="10" t="s">
        <v>59</v>
      </c>
    </row>
    <row r="2035" ht="36" customHeight="1" spans="1:13">
      <c r="A2035" s="10">
        <v>1969</v>
      </c>
      <c r="B2035" s="14" t="s">
        <v>3812</v>
      </c>
      <c r="C2035" s="10" t="s">
        <v>19</v>
      </c>
      <c r="D2035" s="10" t="s">
        <v>3813</v>
      </c>
      <c r="E2035" s="10" t="s">
        <v>148</v>
      </c>
      <c r="F2035" s="14" t="s">
        <v>3814</v>
      </c>
      <c r="G2035" s="10">
        <v>4300</v>
      </c>
      <c r="H2035" s="10">
        <v>4300</v>
      </c>
      <c r="I2035" s="10"/>
      <c r="J2035" s="10"/>
      <c r="K2035" s="10"/>
      <c r="L2035" s="10" t="s">
        <v>3652</v>
      </c>
      <c r="M2035" s="10"/>
    </row>
    <row r="2036" ht="38" customHeight="1" spans="1:13">
      <c r="A2036" s="10">
        <v>1970</v>
      </c>
      <c r="B2036" s="14" t="s">
        <v>3815</v>
      </c>
      <c r="C2036" s="10" t="s">
        <v>19</v>
      </c>
      <c r="D2036" s="10" t="s">
        <v>3813</v>
      </c>
      <c r="E2036" s="10" t="s">
        <v>148</v>
      </c>
      <c r="F2036" s="14" t="s">
        <v>3816</v>
      </c>
      <c r="G2036" s="10">
        <v>1000</v>
      </c>
      <c r="H2036" s="10">
        <v>1000</v>
      </c>
      <c r="I2036" s="10"/>
      <c r="J2036" s="10"/>
      <c r="K2036" s="10"/>
      <c r="L2036" s="10" t="s">
        <v>3652</v>
      </c>
      <c r="M2036" s="10"/>
    </row>
    <row r="2037" ht="27" customHeight="1" spans="1:13">
      <c r="A2037" s="10">
        <v>1971</v>
      </c>
      <c r="B2037" s="14" t="s">
        <v>3817</v>
      </c>
      <c r="C2037" s="10" t="s">
        <v>19</v>
      </c>
      <c r="D2037" s="10" t="s">
        <v>1205</v>
      </c>
      <c r="E2037" s="10" t="s">
        <v>136</v>
      </c>
      <c r="F2037" s="14" t="s">
        <v>3818</v>
      </c>
      <c r="G2037" s="10">
        <v>3000</v>
      </c>
      <c r="H2037" s="10">
        <v>3000</v>
      </c>
      <c r="I2037" s="10"/>
      <c r="J2037" s="10"/>
      <c r="K2037" s="10"/>
      <c r="L2037" s="10" t="s">
        <v>318</v>
      </c>
      <c r="M2037" s="10"/>
    </row>
    <row r="2038" ht="27" customHeight="1" spans="1:13">
      <c r="A2038" s="10">
        <v>1972</v>
      </c>
      <c r="B2038" s="14" t="s">
        <v>3819</v>
      </c>
      <c r="C2038" s="10" t="s">
        <v>19</v>
      </c>
      <c r="D2038" s="10" t="s">
        <v>20</v>
      </c>
      <c r="E2038" s="10" t="s">
        <v>21</v>
      </c>
      <c r="F2038" s="14" t="s">
        <v>3820</v>
      </c>
      <c r="G2038" s="10">
        <v>533</v>
      </c>
      <c r="H2038" s="10">
        <v>533</v>
      </c>
      <c r="I2038" s="10"/>
      <c r="J2038" s="10"/>
      <c r="K2038" s="10"/>
      <c r="L2038" s="10" t="s">
        <v>342</v>
      </c>
      <c r="M2038" s="10"/>
    </row>
    <row r="2039" ht="27" customHeight="1" spans="1:13">
      <c r="A2039" s="10">
        <v>1973</v>
      </c>
      <c r="B2039" s="14" t="s">
        <v>3821</v>
      </c>
      <c r="C2039" s="10" t="s">
        <v>19</v>
      </c>
      <c r="D2039" s="10" t="s">
        <v>20</v>
      </c>
      <c r="E2039" s="10" t="s">
        <v>21</v>
      </c>
      <c r="F2039" s="14" t="s">
        <v>3822</v>
      </c>
      <c r="G2039" s="10">
        <v>7140</v>
      </c>
      <c r="H2039" s="10">
        <v>7140</v>
      </c>
      <c r="I2039" s="10"/>
      <c r="J2039" s="10"/>
      <c r="K2039" s="10"/>
      <c r="L2039" s="10" t="s">
        <v>342</v>
      </c>
      <c r="M2039" s="10"/>
    </row>
    <row r="2040" ht="27" customHeight="1" spans="1:13">
      <c r="A2040" s="10">
        <v>1974</v>
      </c>
      <c r="B2040" s="14" t="s">
        <v>3823</v>
      </c>
      <c r="C2040" s="10" t="s">
        <v>19</v>
      </c>
      <c r="D2040" s="10" t="s">
        <v>20</v>
      </c>
      <c r="E2040" s="10" t="s">
        <v>21</v>
      </c>
      <c r="F2040" s="14" t="s">
        <v>3824</v>
      </c>
      <c r="G2040" s="10">
        <v>127</v>
      </c>
      <c r="H2040" s="10">
        <v>127</v>
      </c>
      <c r="I2040" s="10"/>
      <c r="J2040" s="10"/>
      <c r="K2040" s="10"/>
      <c r="L2040" s="10" t="s">
        <v>342</v>
      </c>
      <c r="M2040" s="10"/>
    </row>
    <row r="2041" ht="42" customHeight="1" spans="1:13">
      <c r="A2041" s="10">
        <v>1975</v>
      </c>
      <c r="B2041" s="14" t="s">
        <v>3825</v>
      </c>
      <c r="C2041" s="10" t="s">
        <v>19</v>
      </c>
      <c r="D2041" s="10" t="s">
        <v>20</v>
      </c>
      <c r="E2041" s="10" t="s">
        <v>21</v>
      </c>
      <c r="F2041" s="14" t="s">
        <v>3826</v>
      </c>
      <c r="G2041" s="10">
        <v>16710</v>
      </c>
      <c r="H2041" s="15"/>
      <c r="I2041" s="10"/>
      <c r="J2041" s="10"/>
      <c r="K2041" s="10">
        <v>16710</v>
      </c>
      <c r="L2041" s="10" t="s">
        <v>342</v>
      </c>
      <c r="M2041" s="10"/>
    </row>
    <row r="2042" ht="27" customHeight="1" spans="1:13">
      <c r="A2042" s="10">
        <v>1976</v>
      </c>
      <c r="B2042" s="14" t="s">
        <v>3827</v>
      </c>
      <c r="C2042" s="10" t="s">
        <v>19</v>
      </c>
      <c r="D2042" s="10" t="s">
        <v>20</v>
      </c>
      <c r="E2042" s="10" t="s">
        <v>21</v>
      </c>
      <c r="F2042" s="14" t="s">
        <v>3828</v>
      </c>
      <c r="G2042" s="10">
        <v>450</v>
      </c>
      <c r="H2042" s="10">
        <v>450</v>
      </c>
      <c r="I2042" s="10"/>
      <c r="J2042" s="10"/>
      <c r="K2042" s="10"/>
      <c r="L2042" s="10" t="s">
        <v>342</v>
      </c>
      <c r="M2042" s="10"/>
    </row>
    <row r="2043" ht="27" customHeight="1" spans="1:13">
      <c r="A2043" s="10">
        <v>1977</v>
      </c>
      <c r="B2043" s="14" t="s">
        <v>3829</v>
      </c>
      <c r="C2043" s="10" t="s">
        <v>19</v>
      </c>
      <c r="D2043" s="10" t="s">
        <v>20</v>
      </c>
      <c r="E2043" s="10" t="s">
        <v>21</v>
      </c>
      <c r="F2043" s="14" t="s">
        <v>3830</v>
      </c>
      <c r="G2043" s="10">
        <v>89</v>
      </c>
      <c r="H2043" s="10">
        <v>89</v>
      </c>
      <c r="I2043" s="10"/>
      <c r="J2043" s="10"/>
      <c r="K2043" s="10"/>
      <c r="L2043" s="10" t="s">
        <v>342</v>
      </c>
      <c r="M2043" s="10"/>
    </row>
    <row r="2044" ht="27" customHeight="1" spans="1:13">
      <c r="A2044" s="10">
        <v>1978</v>
      </c>
      <c r="B2044" s="14" t="s">
        <v>3831</v>
      </c>
      <c r="C2044" s="10" t="s">
        <v>19</v>
      </c>
      <c r="D2044" s="10" t="s">
        <v>20</v>
      </c>
      <c r="E2044" s="10" t="s">
        <v>21</v>
      </c>
      <c r="F2044" s="14" t="s">
        <v>3832</v>
      </c>
      <c r="G2044" s="10">
        <v>2000</v>
      </c>
      <c r="H2044" s="15"/>
      <c r="I2044" s="10"/>
      <c r="J2044" s="10"/>
      <c r="K2044" s="10">
        <v>2000</v>
      </c>
      <c r="L2044" s="10" t="s">
        <v>342</v>
      </c>
      <c r="M2044" s="10"/>
    </row>
    <row r="2045" ht="27" customHeight="1" spans="1:13">
      <c r="A2045" s="10">
        <v>1979</v>
      </c>
      <c r="B2045" s="14" t="s">
        <v>3833</v>
      </c>
      <c r="C2045" s="10" t="s">
        <v>19</v>
      </c>
      <c r="D2045" s="10" t="s">
        <v>20</v>
      </c>
      <c r="E2045" s="10" t="s">
        <v>124</v>
      </c>
      <c r="F2045" s="14" t="s">
        <v>3834</v>
      </c>
      <c r="G2045" s="10">
        <v>5000</v>
      </c>
      <c r="H2045" s="15"/>
      <c r="I2045" s="10"/>
      <c r="J2045" s="10"/>
      <c r="K2045" s="10">
        <v>5000</v>
      </c>
      <c r="L2045" s="10" t="s">
        <v>483</v>
      </c>
      <c r="M2045" s="10"/>
    </row>
    <row r="2046" spans="1:13">
      <c r="A2046" s="10" t="s">
        <v>59</v>
      </c>
      <c r="B2046" s="14" t="s">
        <v>3835</v>
      </c>
      <c r="C2046" s="10"/>
      <c r="D2046" s="10"/>
      <c r="E2046" s="10"/>
      <c r="F2046" s="14"/>
      <c r="G2046" s="21">
        <f t="shared" ref="G2046:K2046" si="52">SUM(G2047:G2267)</f>
        <v>10837011</v>
      </c>
      <c r="H2046" s="21">
        <f t="shared" si="52"/>
        <v>323370</v>
      </c>
      <c r="I2046" s="21">
        <f t="shared" si="52"/>
        <v>276680</v>
      </c>
      <c r="J2046" s="21">
        <f t="shared" si="52"/>
        <v>1083900</v>
      </c>
      <c r="K2046" s="21">
        <f t="shared" si="52"/>
        <v>9153061</v>
      </c>
      <c r="L2046" s="10"/>
      <c r="M2046" s="22"/>
    </row>
    <row r="2047" ht="30" customHeight="1" spans="1:13">
      <c r="A2047" s="10">
        <v>1980</v>
      </c>
      <c r="B2047" s="14" t="s">
        <v>3836</v>
      </c>
      <c r="C2047" s="10" t="s">
        <v>19</v>
      </c>
      <c r="D2047" s="10" t="s">
        <v>20</v>
      </c>
      <c r="E2047" s="10" t="s">
        <v>832</v>
      </c>
      <c r="F2047" s="14" t="s">
        <v>3837</v>
      </c>
      <c r="G2047" s="10">
        <v>280000</v>
      </c>
      <c r="H2047" s="15"/>
      <c r="I2047" s="10"/>
      <c r="J2047" s="10"/>
      <c r="K2047" s="10">
        <v>280000</v>
      </c>
      <c r="L2047" s="10" t="s">
        <v>1374</v>
      </c>
      <c r="M2047" s="22"/>
    </row>
    <row r="2048" ht="31" customHeight="1" spans="1:13">
      <c r="A2048" s="10">
        <v>1981</v>
      </c>
      <c r="B2048" s="14" t="s">
        <v>3838</v>
      </c>
      <c r="C2048" s="10" t="s">
        <v>19</v>
      </c>
      <c r="D2048" s="10" t="s">
        <v>20</v>
      </c>
      <c r="E2048" s="10" t="s">
        <v>152</v>
      </c>
      <c r="F2048" s="14" t="s">
        <v>3839</v>
      </c>
      <c r="G2048" s="10">
        <v>16000</v>
      </c>
      <c r="H2048" s="10"/>
      <c r="I2048" s="10"/>
      <c r="J2048" s="10">
        <v>16000</v>
      </c>
      <c r="K2048" s="10"/>
      <c r="L2048" s="10" t="s">
        <v>1374</v>
      </c>
      <c r="M2048" s="22"/>
    </row>
    <row r="2049" ht="36" customHeight="1" spans="1:13">
      <c r="A2049" s="10">
        <v>1982</v>
      </c>
      <c r="B2049" s="14" t="s">
        <v>3840</v>
      </c>
      <c r="C2049" s="10" t="s">
        <v>19</v>
      </c>
      <c r="D2049" s="10" t="s">
        <v>20</v>
      </c>
      <c r="E2049" s="10" t="s">
        <v>136</v>
      </c>
      <c r="F2049" s="14" t="s">
        <v>3841</v>
      </c>
      <c r="G2049" s="10">
        <v>8000</v>
      </c>
      <c r="H2049" s="10"/>
      <c r="I2049" s="10"/>
      <c r="J2049" s="10">
        <v>8000</v>
      </c>
      <c r="K2049" s="10"/>
      <c r="L2049" s="10" t="s">
        <v>1374</v>
      </c>
      <c r="M2049" s="22"/>
    </row>
    <row r="2050" ht="48" customHeight="1" spans="1:13">
      <c r="A2050" s="10">
        <v>1983</v>
      </c>
      <c r="B2050" s="14" t="s">
        <v>3842</v>
      </c>
      <c r="C2050" s="10" t="s">
        <v>19</v>
      </c>
      <c r="D2050" s="10" t="s">
        <v>20</v>
      </c>
      <c r="E2050" s="10" t="s">
        <v>136</v>
      </c>
      <c r="F2050" s="14" t="s">
        <v>3843</v>
      </c>
      <c r="G2050" s="10">
        <v>25800</v>
      </c>
      <c r="H2050" s="10"/>
      <c r="I2050" s="10"/>
      <c r="J2050" s="10">
        <v>25800</v>
      </c>
      <c r="K2050" s="10"/>
      <c r="L2050" s="10" t="s">
        <v>1374</v>
      </c>
      <c r="M2050" s="22"/>
    </row>
    <row r="2051" ht="27" customHeight="1" spans="1:13">
      <c r="A2051" s="10">
        <v>1984</v>
      </c>
      <c r="B2051" s="14" t="s">
        <v>3844</v>
      </c>
      <c r="C2051" s="10" t="s">
        <v>19</v>
      </c>
      <c r="D2051" s="10" t="s">
        <v>20</v>
      </c>
      <c r="E2051" s="10" t="s">
        <v>156</v>
      </c>
      <c r="F2051" s="14" t="s">
        <v>3845</v>
      </c>
      <c r="G2051" s="10">
        <v>4400</v>
      </c>
      <c r="H2051" s="10"/>
      <c r="I2051" s="10"/>
      <c r="J2051" s="10">
        <v>4400</v>
      </c>
      <c r="K2051" s="10"/>
      <c r="L2051" s="10" t="s">
        <v>1374</v>
      </c>
      <c r="M2051" s="22"/>
    </row>
    <row r="2052" ht="27" customHeight="1" spans="1:13">
      <c r="A2052" s="10">
        <v>1985</v>
      </c>
      <c r="B2052" s="14" t="s">
        <v>3846</v>
      </c>
      <c r="C2052" s="10" t="s">
        <v>19</v>
      </c>
      <c r="D2052" s="10" t="s">
        <v>20</v>
      </c>
      <c r="E2052" s="10" t="s">
        <v>152</v>
      </c>
      <c r="F2052" s="14" t="s">
        <v>3847</v>
      </c>
      <c r="G2052" s="10">
        <v>4000</v>
      </c>
      <c r="H2052" s="10"/>
      <c r="I2052" s="10"/>
      <c r="J2052" s="10">
        <v>4000</v>
      </c>
      <c r="K2052" s="10"/>
      <c r="L2052" s="10" t="s">
        <v>1374</v>
      </c>
      <c r="M2052" s="22"/>
    </row>
    <row r="2053" ht="31" customHeight="1" spans="1:13">
      <c r="A2053" s="10">
        <v>1986</v>
      </c>
      <c r="B2053" s="14" t="s">
        <v>3848</v>
      </c>
      <c r="C2053" s="10" t="s">
        <v>19</v>
      </c>
      <c r="D2053" s="10" t="s">
        <v>20</v>
      </c>
      <c r="E2053" s="10" t="s">
        <v>120</v>
      </c>
      <c r="F2053" s="14" t="s">
        <v>3849</v>
      </c>
      <c r="G2053" s="10">
        <v>300</v>
      </c>
      <c r="H2053" s="10">
        <v>300</v>
      </c>
      <c r="I2053" s="10"/>
      <c r="J2053" s="10"/>
      <c r="K2053" s="10"/>
      <c r="L2053" s="10" t="s">
        <v>1374</v>
      </c>
      <c r="M2053" s="22"/>
    </row>
    <row r="2054" ht="31" customHeight="1" spans="1:13">
      <c r="A2054" s="10">
        <v>1987</v>
      </c>
      <c r="B2054" s="14" t="s">
        <v>3850</v>
      </c>
      <c r="C2054" s="10" t="s">
        <v>19</v>
      </c>
      <c r="D2054" s="10" t="s">
        <v>20</v>
      </c>
      <c r="E2054" s="10" t="s">
        <v>21</v>
      </c>
      <c r="F2054" s="14" t="s">
        <v>3851</v>
      </c>
      <c r="G2054" s="10">
        <v>28000</v>
      </c>
      <c r="H2054" s="10"/>
      <c r="I2054" s="10"/>
      <c r="J2054" s="10">
        <v>28000</v>
      </c>
      <c r="K2054" s="10"/>
      <c r="L2054" s="10" t="s">
        <v>1374</v>
      </c>
      <c r="M2054" s="22"/>
    </row>
    <row r="2055" ht="27" customHeight="1" spans="1:13">
      <c r="A2055" s="10">
        <v>1988</v>
      </c>
      <c r="B2055" s="14" t="s">
        <v>3852</v>
      </c>
      <c r="C2055" s="10" t="s">
        <v>19</v>
      </c>
      <c r="D2055" s="10" t="s">
        <v>20</v>
      </c>
      <c r="E2055" s="10" t="s">
        <v>49</v>
      </c>
      <c r="F2055" s="14" t="s">
        <v>3853</v>
      </c>
      <c r="G2055" s="10">
        <v>80000</v>
      </c>
      <c r="H2055" s="10"/>
      <c r="I2055" s="10"/>
      <c r="J2055" s="10">
        <v>80000</v>
      </c>
      <c r="K2055" s="10"/>
      <c r="L2055" s="10" t="s">
        <v>1374</v>
      </c>
      <c r="M2055" s="22"/>
    </row>
    <row r="2056" ht="27" customHeight="1" spans="1:13">
      <c r="A2056" s="10">
        <v>1989</v>
      </c>
      <c r="B2056" s="14" t="s">
        <v>3854</v>
      </c>
      <c r="C2056" s="10" t="s">
        <v>19</v>
      </c>
      <c r="D2056" s="10" t="s">
        <v>20</v>
      </c>
      <c r="E2056" s="10" t="s">
        <v>49</v>
      </c>
      <c r="F2056" s="14" t="s">
        <v>3855</v>
      </c>
      <c r="G2056" s="10">
        <v>30000</v>
      </c>
      <c r="H2056" s="10"/>
      <c r="I2056" s="10"/>
      <c r="J2056" s="10">
        <v>30000</v>
      </c>
      <c r="K2056" s="10"/>
      <c r="L2056" s="10" t="s">
        <v>1374</v>
      </c>
      <c r="M2056" s="22"/>
    </row>
    <row r="2057" ht="27" customHeight="1" spans="1:13">
      <c r="A2057" s="10">
        <v>1990</v>
      </c>
      <c r="B2057" s="14" t="s">
        <v>3856</v>
      </c>
      <c r="C2057" s="10" t="s">
        <v>19</v>
      </c>
      <c r="D2057" s="10" t="s">
        <v>20</v>
      </c>
      <c r="E2057" s="10" t="s">
        <v>152</v>
      </c>
      <c r="F2057" s="14" t="s">
        <v>3857</v>
      </c>
      <c r="G2057" s="10">
        <v>1500</v>
      </c>
      <c r="H2057" s="10">
        <v>1500</v>
      </c>
      <c r="I2057" s="10"/>
      <c r="J2057" s="10"/>
      <c r="K2057" s="10"/>
      <c r="L2057" s="10" t="s">
        <v>1374</v>
      </c>
      <c r="M2057" s="22"/>
    </row>
    <row r="2058" ht="21" spans="1:13">
      <c r="A2058" s="10">
        <v>1991</v>
      </c>
      <c r="B2058" s="14" t="s">
        <v>3858</v>
      </c>
      <c r="C2058" s="10" t="s">
        <v>62</v>
      </c>
      <c r="D2058" s="10" t="s">
        <v>20</v>
      </c>
      <c r="E2058" s="10" t="s">
        <v>21</v>
      </c>
      <c r="F2058" s="14" t="s">
        <v>3859</v>
      </c>
      <c r="G2058" s="10">
        <v>28000</v>
      </c>
      <c r="H2058" s="10"/>
      <c r="I2058" s="10"/>
      <c r="J2058" s="10">
        <v>28000</v>
      </c>
      <c r="K2058" s="10"/>
      <c r="L2058" s="10" t="s">
        <v>1358</v>
      </c>
      <c r="M2058" s="22"/>
    </row>
    <row r="2059" ht="27" customHeight="1" spans="1:13">
      <c r="A2059" s="10">
        <v>1992</v>
      </c>
      <c r="B2059" s="14" t="s">
        <v>3860</v>
      </c>
      <c r="C2059" s="10" t="s">
        <v>19</v>
      </c>
      <c r="D2059" s="10" t="s">
        <v>20</v>
      </c>
      <c r="E2059" s="10" t="s">
        <v>128</v>
      </c>
      <c r="F2059" s="14" t="s">
        <v>3861</v>
      </c>
      <c r="G2059" s="10">
        <v>36000</v>
      </c>
      <c r="H2059" s="10"/>
      <c r="I2059" s="10"/>
      <c r="J2059" s="10">
        <v>36000</v>
      </c>
      <c r="K2059" s="10"/>
      <c r="L2059" s="10" t="s">
        <v>1374</v>
      </c>
      <c r="M2059" s="22"/>
    </row>
    <row r="2060" ht="31" customHeight="1" spans="1:13">
      <c r="A2060" s="10">
        <v>1993</v>
      </c>
      <c r="B2060" s="14" t="s">
        <v>3862</v>
      </c>
      <c r="C2060" s="10" t="s">
        <v>19</v>
      </c>
      <c r="D2060" s="10" t="s">
        <v>20</v>
      </c>
      <c r="E2060" s="10" t="s">
        <v>21</v>
      </c>
      <c r="F2060" s="14" t="s">
        <v>3863</v>
      </c>
      <c r="G2060" s="10">
        <v>30000</v>
      </c>
      <c r="H2060" s="10">
        <v>30000</v>
      </c>
      <c r="I2060" s="10"/>
      <c r="J2060" s="10"/>
      <c r="K2060" s="10"/>
      <c r="L2060" s="10" t="s">
        <v>3864</v>
      </c>
      <c r="M2060" s="22"/>
    </row>
    <row r="2061" ht="27" customHeight="1" spans="1:13">
      <c r="A2061" s="10">
        <v>1994</v>
      </c>
      <c r="B2061" s="14" t="s">
        <v>3865</v>
      </c>
      <c r="C2061" s="10" t="s">
        <v>19</v>
      </c>
      <c r="D2061" s="10" t="s">
        <v>20</v>
      </c>
      <c r="E2061" s="10" t="s">
        <v>21</v>
      </c>
      <c r="F2061" s="14" t="s">
        <v>3866</v>
      </c>
      <c r="G2061" s="10">
        <v>5000</v>
      </c>
      <c r="H2061" s="10"/>
      <c r="I2061" s="10"/>
      <c r="J2061" s="10">
        <v>5000</v>
      </c>
      <c r="K2061" s="10"/>
      <c r="L2061" s="10" t="s">
        <v>3867</v>
      </c>
      <c r="M2061" s="22"/>
    </row>
    <row r="2062" ht="27" customHeight="1" spans="1:13">
      <c r="A2062" s="10">
        <v>1995</v>
      </c>
      <c r="B2062" s="14" t="s">
        <v>3868</v>
      </c>
      <c r="C2062" s="10" t="s">
        <v>19</v>
      </c>
      <c r="D2062" s="10" t="s">
        <v>20</v>
      </c>
      <c r="E2062" s="10" t="s">
        <v>21</v>
      </c>
      <c r="F2062" s="14" t="s">
        <v>3869</v>
      </c>
      <c r="G2062" s="10">
        <v>8600</v>
      </c>
      <c r="H2062" s="15"/>
      <c r="I2062" s="10"/>
      <c r="J2062" s="10"/>
      <c r="K2062" s="10">
        <v>8600</v>
      </c>
      <c r="L2062" s="10" t="s">
        <v>1374</v>
      </c>
      <c r="M2062" s="22"/>
    </row>
    <row r="2063" ht="32" customHeight="1" spans="1:13">
      <c r="A2063" s="10">
        <v>1996</v>
      </c>
      <c r="B2063" s="14" t="s">
        <v>3870</v>
      </c>
      <c r="C2063" s="10" t="s">
        <v>19</v>
      </c>
      <c r="D2063" s="10" t="s">
        <v>20</v>
      </c>
      <c r="E2063" s="10" t="s">
        <v>156</v>
      </c>
      <c r="F2063" s="14" t="s">
        <v>3871</v>
      </c>
      <c r="G2063" s="10">
        <v>9200</v>
      </c>
      <c r="H2063" s="15"/>
      <c r="I2063" s="10"/>
      <c r="J2063" s="10"/>
      <c r="K2063" s="10">
        <v>9200</v>
      </c>
      <c r="L2063" s="10" t="s">
        <v>1374</v>
      </c>
      <c r="M2063" s="22"/>
    </row>
    <row r="2064" ht="26" customHeight="1" spans="1:13">
      <c r="A2064" s="10">
        <v>1997</v>
      </c>
      <c r="B2064" s="14" t="s">
        <v>3872</v>
      </c>
      <c r="C2064" s="10" t="s">
        <v>19</v>
      </c>
      <c r="D2064" s="10" t="s">
        <v>20</v>
      </c>
      <c r="E2064" s="10" t="s">
        <v>156</v>
      </c>
      <c r="F2064" s="14" t="s">
        <v>3873</v>
      </c>
      <c r="G2064" s="10">
        <v>4000</v>
      </c>
      <c r="H2064" s="15"/>
      <c r="I2064" s="10"/>
      <c r="J2064" s="10">
        <v>4000</v>
      </c>
      <c r="K2064" s="10"/>
      <c r="L2064" s="10" t="s">
        <v>1374</v>
      </c>
      <c r="M2064" s="22"/>
    </row>
    <row r="2065" ht="33" customHeight="1" spans="1:13">
      <c r="A2065" s="10">
        <v>1998</v>
      </c>
      <c r="B2065" s="14" t="s">
        <v>3874</v>
      </c>
      <c r="C2065" s="10" t="s">
        <v>19</v>
      </c>
      <c r="D2065" s="10" t="s">
        <v>20</v>
      </c>
      <c r="E2065" s="10" t="s">
        <v>832</v>
      </c>
      <c r="F2065" s="14" t="s">
        <v>3875</v>
      </c>
      <c r="G2065" s="10">
        <v>50000</v>
      </c>
      <c r="H2065" s="15"/>
      <c r="I2065" s="10"/>
      <c r="J2065" s="10"/>
      <c r="K2065" s="10">
        <v>50000</v>
      </c>
      <c r="L2065" s="10" t="s">
        <v>1374</v>
      </c>
      <c r="M2065" s="22"/>
    </row>
    <row r="2066" ht="32" customHeight="1" spans="1:13">
      <c r="A2066" s="10">
        <v>1999</v>
      </c>
      <c r="B2066" s="14" t="s">
        <v>3876</v>
      </c>
      <c r="C2066" s="10" t="s">
        <v>19</v>
      </c>
      <c r="D2066" s="10" t="s">
        <v>20</v>
      </c>
      <c r="E2066" s="10" t="s">
        <v>49</v>
      </c>
      <c r="F2066" s="14" t="s">
        <v>3877</v>
      </c>
      <c r="G2066" s="10">
        <v>25000</v>
      </c>
      <c r="H2066" s="10"/>
      <c r="I2066" s="10"/>
      <c r="J2066" s="10">
        <v>25000</v>
      </c>
      <c r="K2066" s="10"/>
      <c r="L2066" s="10" t="s">
        <v>1374</v>
      </c>
      <c r="M2066" s="22"/>
    </row>
    <row r="2067" ht="27" customHeight="1" spans="1:13">
      <c r="A2067" s="10">
        <v>2000</v>
      </c>
      <c r="B2067" s="14" t="s">
        <v>3878</v>
      </c>
      <c r="C2067" s="10" t="s">
        <v>19</v>
      </c>
      <c r="D2067" s="10" t="s">
        <v>20</v>
      </c>
      <c r="E2067" s="10" t="s">
        <v>152</v>
      </c>
      <c r="F2067" s="14" t="s">
        <v>3879</v>
      </c>
      <c r="G2067" s="10">
        <v>20000</v>
      </c>
      <c r="H2067" s="10"/>
      <c r="I2067" s="10"/>
      <c r="J2067" s="10">
        <v>20000</v>
      </c>
      <c r="K2067" s="10"/>
      <c r="L2067" s="10" t="s">
        <v>1374</v>
      </c>
      <c r="M2067" s="22"/>
    </row>
    <row r="2068" ht="27" customHeight="1" spans="1:13">
      <c r="A2068" s="10">
        <v>2001</v>
      </c>
      <c r="B2068" s="14" t="s">
        <v>3880</v>
      </c>
      <c r="C2068" s="10" t="s">
        <v>19</v>
      </c>
      <c r="D2068" s="10" t="s">
        <v>20</v>
      </c>
      <c r="E2068" s="10" t="s">
        <v>21</v>
      </c>
      <c r="F2068" s="14" t="s">
        <v>3881</v>
      </c>
      <c r="G2068" s="10">
        <v>8000</v>
      </c>
      <c r="H2068" s="10"/>
      <c r="I2068" s="10"/>
      <c r="J2068" s="10">
        <v>8000</v>
      </c>
      <c r="K2068" s="10"/>
      <c r="L2068" s="10" t="s">
        <v>3882</v>
      </c>
      <c r="M2068" s="22"/>
    </row>
    <row r="2069" ht="27" customHeight="1" spans="1:13">
      <c r="A2069" s="10">
        <v>2002</v>
      </c>
      <c r="B2069" s="14" t="s">
        <v>3883</v>
      </c>
      <c r="C2069" s="10" t="s">
        <v>19</v>
      </c>
      <c r="D2069" s="10" t="s">
        <v>20</v>
      </c>
      <c r="E2069" s="10" t="s">
        <v>152</v>
      </c>
      <c r="F2069" s="14" t="s">
        <v>3884</v>
      </c>
      <c r="G2069" s="10">
        <v>1000</v>
      </c>
      <c r="H2069" s="10">
        <v>1000</v>
      </c>
      <c r="I2069" s="10"/>
      <c r="J2069" s="10"/>
      <c r="K2069" s="10"/>
      <c r="L2069" s="10" t="s">
        <v>1374</v>
      </c>
      <c r="M2069" s="22"/>
    </row>
    <row r="2070" ht="27" customHeight="1" spans="1:13">
      <c r="A2070" s="10">
        <v>2003</v>
      </c>
      <c r="B2070" s="14" t="s">
        <v>3885</v>
      </c>
      <c r="C2070" s="10" t="s">
        <v>19</v>
      </c>
      <c r="D2070" s="10" t="s">
        <v>20</v>
      </c>
      <c r="E2070" s="10" t="s">
        <v>152</v>
      </c>
      <c r="F2070" s="14" t="s">
        <v>3886</v>
      </c>
      <c r="G2070" s="10">
        <v>800</v>
      </c>
      <c r="H2070" s="10">
        <v>800</v>
      </c>
      <c r="I2070" s="10"/>
      <c r="J2070" s="10"/>
      <c r="K2070" s="10"/>
      <c r="L2070" s="10" t="s">
        <v>1374</v>
      </c>
      <c r="M2070" s="22"/>
    </row>
    <row r="2071" ht="27" customHeight="1" spans="1:13">
      <c r="A2071" s="10">
        <v>2004</v>
      </c>
      <c r="B2071" s="14" t="s">
        <v>3887</v>
      </c>
      <c r="C2071" s="10" t="s">
        <v>19</v>
      </c>
      <c r="D2071" s="10" t="s">
        <v>20</v>
      </c>
      <c r="E2071" s="10" t="s">
        <v>152</v>
      </c>
      <c r="F2071" s="14" t="s">
        <v>3888</v>
      </c>
      <c r="G2071" s="10">
        <v>58000</v>
      </c>
      <c r="H2071" s="10"/>
      <c r="I2071" s="10"/>
      <c r="J2071" s="10">
        <v>58000</v>
      </c>
      <c r="K2071" s="10"/>
      <c r="L2071" s="10" t="s">
        <v>1374</v>
      </c>
      <c r="M2071" s="22"/>
    </row>
    <row r="2072" ht="38" customHeight="1" spans="1:13">
      <c r="A2072" s="10">
        <v>2005</v>
      </c>
      <c r="B2072" s="14" t="s">
        <v>3889</v>
      </c>
      <c r="C2072" s="10" t="s">
        <v>19</v>
      </c>
      <c r="D2072" s="10" t="s">
        <v>20</v>
      </c>
      <c r="E2072" s="10" t="s">
        <v>124</v>
      </c>
      <c r="F2072" s="14" t="s">
        <v>3890</v>
      </c>
      <c r="G2072" s="10">
        <v>64000</v>
      </c>
      <c r="H2072" s="15"/>
      <c r="I2072" s="10"/>
      <c r="J2072" s="10"/>
      <c r="K2072" s="10">
        <v>64000</v>
      </c>
      <c r="L2072" s="10" t="s">
        <v>1374</v>
      </c>
      <c r="M2072" s="22"/>
    </row>
    <row r="2073" ht="33" customHeight="1" spans="1:13">
      <c r="A2073" s="10">
        <v>2006</v>
      </c>
      <c r="B2073" s="14" t="s">
        <v>3891</v>
      </c>
      <c r="C2073" s="10" t="s">
        <v>19</v>
      </c>
      <c r="D2073" s="10" t="s">
        <v>20</v>
      </c>
      <c r="E2073" s="10" t="s">
        <v>124</v>
      </c>
      <c r="F2073" s="14" t="s">
        <v>3892</v>
      </c>
      <c r="G2073" s="10">
        <v>18000</v>
      </c>
      <c r="H2073" s="15"/>
      <c r="I2073" s="10"/>
      <c r="J2073" s="10">
        <v>18000</v>
      </c>
      <c r="K2073" s="10"/>
      <c r="L2073" s="10" t="s">
        <v>1374</v>
      </c>
      <c r="M2073" s="22"/>
    </row>
    <row r="2074" ht="34" customHeight="1" spans="1:13">
      <c r="A2074" s="10">
        <v>2007</v>
      </c>
      <c r="B2074" s="14" t="s">
        <v>3893</v>
      </c>
      <c r="C2074" s="10" t="s">
        <v>19</v>
      </c>
      <c r="D2074" s="10" t="s">
        <v>20</v>
      </c>
      <c r="E2074" s="10" t="s">
        <v>124</v>
      </c>
      <c r="F2074" s="14" t="s">
        <v>3894</v>
      </c>
      <c r="G2074" s="10">
        <v>40000</v>
      </c>
      <c r="H2074" s="15"/>
      <c r="I2074" s="10"/>
      <c r="J2074" s="10"/>
      <c r="K2074" s="10">
        <v>40000</v>
      </c>
      <c r="L2074" s="10" t="s">
        <v>1374</v>
      </c>
      <c r="M2074" s="22"/>
    </row>
    <row r="2075" ht="28" customHeight="1" spans="1:13">
      <c r="A2075" s="10">
        <v>2008</v>
      </c>
      <c r="B2075" s="14" t="s">
        <v>3895</v>
      </c>
      <c r="C2075" s="10" t="s">
        <v>19</v>
      </c>
      <c r="D2075" s="10" t="s">
        <v>20</v>
      </c>
      <c r="E2075" s="10" t="s">
        <v>156</v>
      </c>
      <c r="F2075" s="14" t="s">
        <v>3896</v>
      </c>
      <c r="G2075" s="10">
        <v>19000</v>
      </c>
      <c r="H2075" s="15"/>
      <c r="I2075" s="10"/>
      <c r="J2075" s="10">
        <v>19000</v>
      </c>
      <c r="K2075" s="10"/>
      <c r="L2075" s="10" t="s">
        <v>1374</v>
      </c>
      <c r="M2075" s="22"/>
    </row>
    <row r="2076" ht="32" customHeight="1" spans="1:13">
      <c r="A2076" s="10">
        <v>2009</v>
      </c>
      <c r="B2076" s="14" t="s">
        <v>3897</v>
      </c>
      <c r="C2076" s="10" t="s">
        <v>62</v>
      </c>
      <c r="D2076" s="10" t="s">
        <v>20</v>
      </c>
      <c r="E2076" s="10" t="s">
        <v>832</v>
      </c>
      <c r="F2076" s="14" t="s">
        <v>3898</v>
      </c>
      <c r="G2076" s="10">
        <v>38000</v>
      </c>
      <c r="H2076" s="15"/>
      <c r="I2076" s="10"/>
      <c r="J2076" s="10"/>
      <c r="K2076" s="10">
        <v>38000</v>
      </c>
      <c r="L2076" s="10" t="s">
        <v>1374</v>
      </c>
      <c r="M2076" s="22"/>
    </row>
    <row r="2077" ht="33" customHeight="1" spans="1:13">
      <c r="A2077" s="10">
        <v>2010</v>
      </c>
      <c r="B2077" s="14" t="s">
        <v>3899</v>
      </c>
      <c r="C2077" s="10" t="s">
        <v>19</v>
      </c>
      <c r="D2077" s="10" t="s">
        <v>20</v>
      </c>
      <c r="E2077" s="10" t="s">
        <v>21</v>
      </c>
      <c r="F2077" s="14" t="s">
        <v>3900</v>
      </c>
      <c r="G2077" s="10">
        <v>5700</v>
      </c>
      <c r="H2077" s="10"/>
      <c r="I2077" s="10"/>
      <c r="J2077" s="10">
        <v>5700</v>
      </c>
      <c r="K2077" s="10"/>
      <c r="L2077" s="10" t="s">
        <v>1374</v>
      </c>
      <c r="M2077" s="22"/>
    </row>
    <row r="2078" ht="27" customHeight="1" spans="1:13">
      <c r="A2078" s="10">
        <v>2011</v>
      </c>
      <c r="B2078" s="14" t="s">
        <v>3901</v>
      </c>
      <c r="C2078" s="10" t="s">
        <v>19</v>
      </c>
      <c r="D2078" s="10" t="s">
        <v>20</v>
      </c>
      <c r="E2078" s="10" t="s">
        <v>120</v>
      </c>
      <c r="F2078" s="14" t="s">
        <v>3902</v>
      </c>
      <c r="G2078" s="10">
        <v>5000</v>
      </c>
      <c r="H2078" s="10"/>
      <c r="I2078" s="10"/>
      <c r="J2078" s="10">
        <v>5000</v>
      </c>
      <c r="K2078" s="10"/>
      <c r="L2078" s="10" t="s">
        <v>1374</v>
      </c>
      <c r="M2078" s="22"/>
    </row>
    <row r="2079" ht="28" customHeight="1" spans="1:13">
      <c r="A2079" s="10">
        <v>2012</v>
      </c>
      <c r="B2079" s="14" t="s">
        <v>3903</v>
      </c>
      <c r="C2079" s="10" t="s">
        <v>19</v>
      </c>
      <c r="D2079" s="10" t="s">
        <v>20</v>
      </c>
      <c r="E2079" s="10" t="s">
        <v>140</v>
      </c>
      <c r="F2079" s="14" t="s">
        <v>3904</v>
      </c>
      <c r="G2079" s="10">
        <v>8000</v>
      </c>
      <c r="H2079" s="10"/>
      <c r="I2079" s="10"/>
      <c r="J2079" s="10">
        <v>8000</v>
      </c>
      <c r="K2079" s="10"/>
      <c r="L2079" s="10" t="s">
        <v>1374</v>
      </c>
      <c r="M2079" s="22"/>
    </row>
    <row r="2080" ht="28" customHeight="1" spans="1:13">
      <c r="A2080" s="10">
        <v>2013</v>
      </c>
      <c r="B2080" s="14" t="s">
        <v>3905</v>
      </c>
      <c r="C2080" s="10" t="s">
        <v>19</v>
      </c>
      <c r="D2080" s="10" t="s">
        <v>20</v>
      </c>
      <c r="E2080" s="10" t="s">
        <v>128</v>
      </c>
      <c r="F2080" s="14" t="s">
        <v>3906</v>
      </c>
      <c r="G2080" s="10">
        <v>8000</v>
      </c>
      <c r="H2080" s="10"/>
      <c r="I2080" s="10"/>
      <c r="J2080" s="10">
        <v>8000</v>
      </c>
      <c r="K2080" s="10"/>
      <c r="L2080" s="10" t="s">
        <v>1374</v>
      </c>
      <c r="M2080" s="22"/>
    </row>
    <row r="2081" ht="30" customHeight="1" spans="1:13">
      <c r="A2081" s="10">
        <v>2014</v>
      </c>
      <c r="B2081" s="14" t="s">
        <v>3907</v>
      </c>
      <c r="C2081" s="10" t="s">
        <v>19</v>
      </c>
      <c r="D2081" s="10" t="s">
        <v>20</v>
      </c>
      <c r="E2081" s="10" t="s">
        <v>124</v>
      </c>
      <c r="F2081" s="14" t="s">
        <v>3908</v>
      </c>
      <c r="G2081" s="10">
        <v>82000</v>
      </c>
      <c r="H2081" s="10"/>
      <c r="I2081" s="10"/>
      <c r="J2081" s="10">
        <v>82000</v>
      </c>
      <c r="K2081" s="10"/>
      <c r="L2081" s="10" t="s">
        <v>1374</v>
      </c>
      <c r="M2081" s="22"/>
    </row>
    <row r="2082" ht="37" customHeight="1" spans="1:13">
      <c r="A2082" s="10">
        <v>2015</v>
      </c>
      <c r="B2082" s="14" t="s">
        <v>3909</v>
      </c>
      <c r="C2082" s="10" t="s">
        <v>19</v>
      </c>
      <c r="D2082" s="10" t="s">
        <v>20</v>
      </c>
      <c r="E2082" s="10" t="s">
        <v>132</v>
      </c>
      <c r="F2082" s="14" t="s">
        <v>3910</v>
      </c>
      <c r="G2082" s="10">
        <v>46600</v>
      </c>
      <c r="H2082" s="10"/>
      <c r="I2082" s="10"/>
      <c r="J2082" s="10">
        <v>46600</v>
      </c>
      <c r="K2082" s="10"/>
      <c r="L2082" s="10" t="s">
        <v>1374</v>
      </c>
      <c r="M2082" s="22"/>
    </row>
    <row r="2083" ht="27" customHeight="1" spans="1:13">
      <c r="A2083" s="10">
        <v>2016</v>
      </c>
      <c r="B2083" s="14" t="s">
        <v>3911</v>
      </c>
      <c r="C2083" s="10" t="s">
        <v>19</v>
      </c>
      <c r="D2083" s="10" t="s">
        <v>20</v>
      </c>
      <c r="E2083" s="10" t="s">
        <v>21</v>
      </c>
      <c r="F2083" s="14" t="s">
        <v>3912</v>
      </c>
      <c r="G2083" s="10">
        <v>20000</v>
      </c>
      <c r="H2083" s="10"/>
      <c r="I2083" s="10"/>
      <c r="J2083" s="10">
        <v>20000</v>
      </c>
      <c r="K2083" s="10"/>
      <c r="L2083" s="10" t="s">
        <v>342</v>
      </c>
      <c r="M2083" s="22"/>
    </row>
    <row r="2084" ht="27" customHeight="1" spans="1:13">
      <c r="A2084" s="10">
        <v>2017</v>
      </c>
      <c r="B2084" s="14" t="s">
        <v>3913</v>
      </c>
      <c r="C2084" s="10" t="s">
        <v>19</v>
      </c>
      <c r="D2084" s="10" t="s">
        <v>20</v>
      </c>
      <c r="E2084" s="10" t="s">
        <v>140</v>
      </c>
      <c r="F2084" s="14" t="s">
        <v>3914</v>
      </c>
      <c r="G2084" s="10">
        <v>25000</v>
      </c>
      <c r="H2084" s="10"/>
      <c r="I2084" s="10"/>
      <c r="J2084" s="10"/>
      <c r="K2084" s="10">
        <v>25000</v>
      </c>
      <c r="L2084" s="10" t="s">
        <v>261</v>
      </c>
      <c r="M2084" s="22"/>
    </row>
    <row r="2085" ht="31" customHeight="1" spans="1:13">
      <c r="A2085" s="10">
        <v>2018</v>
      </c>
      <c r="B2085" s="14" t="s">
        <v>3915</v>
      </c>
      <c r="C2085" s="10" t="s">
        <v>19</v>
      </c>
      <c r="D2085" s="10" t="s">
        <v>20</v>
      </c>
      <c r="E2085" s="10" t="s">
        <v>140</v>
      </c>
      <c r="F2085" s="14" t="s">
        <v>3916</v>
      </c>
      <c r="G2085" s="10">
        <v>28000</v>
      </c>
      <c r="H2085" s="10"/>
      <c r="I2085" s="10"/>
      <c r="J2085" s="10"/>
      <c r="K2085" s="10">
        <v>28000</v>
      </c>
      <c r="L2085" s="10" t="s">
        <v>261</v>
      </c>
      <c r="M2085" s="22"/>
    </row>
    <row r="2086" ht="33" customHeight="1" spans="1:13">
      <c r="A2086" s="10">
        <v>2019</v>
      </c>
      <c r="B2086" s="14" t="s">
        <v>3917</v>
      </c>
      <c r="C2086" s="10" t="s">
        <v>19</v>
      </c>
      <c r="D2086" s="10" t="s">
        <v>20</v>
      </c>
      <c r="E2086" s="10" t="s">
        <v>21</v>
      </c>
      <c r="F2086" s="14" t="s">
        <v>3918</v>
      </c>
      <c r="G2086" s="10">
        <v>80000</v>
      </c>
      <c r="H2086" s="10"/>
      <c r="I2086" s="10"/>
      <c r="J2086" s="10">
        <v>80000</v>
      </c>
      <c r="K2086" s="10"/>
      <c r="L2086" s="10" t="s">
        <v>1358</v>
      </c>
      <c r="M2086" s="22"/>
    </row>
    <row r="2087" ht="28" customHeight="1" spans="1:13">
      <c r="A2087" s="10">
        <v>2020</v>
      </c>
      <c r="B2087" s="14" t="s">
        <v>3919</v>
      </c>
      <c r="C2087" s="10" t="s">
        <v>19</v>
      </c>
      <c r="D2087" s="10" t="s">
        <v>20</v>
      </c>
      <c r="E2087" s="10" t="s">
        <v>136</v>
      </c>
      <c r="F2087" s="14" t="s">
        <v>3920</v>
      </c>
      <c r="G2087" s="10">
        <v>6000</v>
      </c>
      <c r="H2087" s="10"/>
      <c r="I2087" s="10"/>
      <c r="J2087" s="10">
        <v>6000</v>
      </c>
      <c r="K2087" s="10"/>
      <c r="L2087" s="10" t="s">
        <v>318</v>
      </c>
      <c r="M2087" s="22"/>
    </row>
    <row r="2088" ht="37" customHeight="1" spans="1:13">
      <c r="A2088" s="10">
        <v>2021</v>
      </c>
      <c r="B2088" s="14" t="s">
        <v>3921</v>
      </c>
      <c r="C2088" s="10" t="s">
        <v>19</v>
      </c>
      <c r="D2088" s="10" t="s">
        <v>20</v>
      </c>
      <c r="E2088" s="10" t="s">
        <v>832</v>
      </c>
      <c r="F2088" s="14" t="s">
        <v>3922</v>
      </c>
      <c r="G2088" s="10">
        <v>47800</v>
      </c>
      <c r="H2088" s="10"/>
      <c r="I2088" s="10"/>
      <c r="J2088" s="10"/>
      <c r="K2088" s="10">
        <v>47800</v>
      </c>
      <c r="L2088" s="10" t="s">
        <v>1374</v>
      </c>
      <c r="M2088" s="22"/>
    </row>
    <row r="2089" ht="34" customHeight="1" spans="1:13">
      <c r="A2089" s="10">
        <v>2022</v>
      </c>
      <c r="B2089" s="14" t="s">
        <v>3923</v>
      </c>
      <c r="C2089" s="10" t="s">
        <v>62</v>
      </c>
      <c r="D2089" s="10" t="s">
        <v>20</v>
      </c>
      <c r="E2089" s="10" t="s">
        <v>21</v>
      </c>
      <c r="F2089" s="14" t="s">
        <v>3924</v>
      </c>
      <c r="G2089" s="10">
        <v>155000</v>
      </c>
      <c r="H2089" s="10"/>
      <c r="I2089" s="10"/>
      <c r="J2089" s="10">
        <v>155000</v>
      </c>
      <c r="K2089" s="10"/>
      <c r="L2089" s="10" t="s">
        <v>1358</v>
      </c>
      <c r="M2089" s="22"/>
    </row>
    <row r="2090" ht="31" customHeight="1" spans="1:13">
      <c r="A2090" s="10">
        <v>2023</v>
      </c>
      <c r="B2090" s="14" t="s">
        <v>3925</v>
      </c>
      <c r="C2090" s="10" t="s">
        <v>19</v>
      </c>
      <c r="D2090" s="10" t="s">
        <v>20</v>
      </c>
      <c r="E2090" s="10" t="s">
        <v>120</v>
      </c>
      <c r="F2090" s="14" t="s">
        <v>3926</v>
      </c>
      <c r="G2090" s="10">
        <v>20400</v>
      </c>
      <c r="H2090" s="10"/>
      <c r="I2090" s="10"/>
      <c r="J2090" s="10"/>
      <c r="K2090" s="10">
        <v>20400</v>
      </c>
      <c r="L2090" s="10" t="s">
        <v>1374</v>
      </c>
      <c r="M2090" s="22"/>
    </row>
    <row r="2091" ht="33" customHeight="1" spans="1:13">
      <c r="A2091" s="10">
        <v>2024</v>
      </c>
      <c r="B2091" s="14" t="s">
        <v>3927</v>
      </c>
      <c r="C2091" s="10" t="s">
        <v>19</v>
      </c>
      <c r="D2091" s="10" t="s">
        <v>20</v>
      </c>
      <c r="E2091" s="10" t="s">
        <v>152</v>
      </c>
      <c r="F2091" s="14" t="s">
        <v>3928</v>
      </c>
      <c r="G2091" s="10">
        <v>4100</v>
      </c>
      <c r="H2091" s="10"/>
      <c r="I2091" s="10"/>
      <c r="J2091" s="10"/>
      <c r="K2091" s="10">
        <v>4100</v>
      </c>
      <c r="L2091" s="10" t="s">
        <v>1374</v>
      </c>
      <c r="M2091" s="22"/>
    </row>
    <row r="2092" ht="30" customHeight="1" spans="1:13">
      <c r="A2092" s="10">
        <v>2025</v>
      </c>
      <c r="B2092" s="14" t="s">
        <v>3929</v>
      </c>
      <c r="C2092" s="10" t="s">
        <v>19</v>
      </c>
      <c r="D2092" s="10" t="s">
        <v>20</v>
      </c>
      <c r="E2092" s="10" t="s">
        <v>21</v>
      </c>
      <c r="F2092" s="14" t="s">
        <v>3930</v>
      </c>
      <c r="G2092" s="10">
        <v>28000</v>
      </c>
      <c r="H2092" s="10">
        <v>28000</v>
      </c>
      <c r="I2092" s="10"/>
      <c r="J2092" s="10"/>
      <c r="K2092" s="10"/>
      <c r="L2092" s="10" t="s">
        <v>1374</v>
      </c>
      <c r="M2092" s="22"/>
    </row>
    <row r="2093" ht="30" customHeight="1" spans="1:13">
      <c r="A2093" s="10">
        <v>2026</v>
      </c>
      <c r="B2093" s="14" t="s">
        <v>3931</v>
      </c>
      <c r="C2093" s="10" t="s">
        <v>19</v>
      </c>
      <c r="D2093" s="10" t="s">
        <v>20</v>
      </c>
      <c r="E2093" s="23" t="s">
        <v>120</v>
      </c>
      <c r="F2093" s="24" t="s">
        <v>3932</v>
      </c>
      <c r="G2093" s="25">
        <v>180000</v>
      </c>
      <c r="H2093" s="10"/>
      <c r="I2093" s="10"/>
      <c r="J2093" s="25"/>
      <c r="K2093" s="25">
        <v>180000</v>
      </c>
      <c r="L2093" s="10" t="s">
        <v>1374</v>
      </c>
      <c r="M2093" s="22"/>
    </row>
    <row r="2094" ht="31" customHeight="1" spans="1:13">
      <c r="A2094" s="10">
        <v>2027</v>
      </c>
      <c r="B2094" s="14" t="s">
        <v>3933</v>
      </c>
      <c r="C2094" s="10" t="s">
        <v>19</v>
      </c>
      <c r="D2094" s="10" t="s">
        <v>20</v>
      </c>
      <c r="E2094" s="23" t="s">
        <v>120</v>
      </c>
      <c r="F2094" s="24" t="s">
        <v>3934</v>
      </c>
      <c r="G2094" s="25">
        <v>150000</v>
      </c>
      <c r="H2094" s="10"/>
      <c r="I2094" s="10"/>
      <c r="J2094" s="25"/>
      <c r="K2094" s="25">
        <v>150000</v>
      </c>
      <c r="L2094" s="10" t="s">
        <v>1374</v>
      </c>
      <c r="M2094" s="22"/>
    </row>
    <row r="2095" ht="35" customHeight="1" spans="1:13">
      <c r="A2095" s="10">
        <v>2028</v>
      </c>
      <c r="B2095" s="14" t="s">
        <v>3935</v>
      </c>
      <c r="C2095" s="10" t="s">
        <v>19</v>
      </c>
      <c r="D2095" s="10" t="s">
        <v>20</v>
      </c>
      <c r="E2095" s="23" t="s">
        <v>144</v>
      </c>
      <c r="F2095" s="24" t="s">
        <v>3936</v>
      </c>
      <c r="G2095" s="25">
        <v>160000</v>
      </c>
      <c r="H2095" s="10"/>
      <c r="I2095" s="10"/>
      <c r="J2095" s="25"/>
      <c r="K2095" s="25">
        <v>160000</v>
      </c>
      <c r="L2095" s="10" t="s">
        <v>1374</v>
      </c>
      <c r="M2095" s="22"/>
    </row>
    <row r="2096" ht="30" customHeight="1" spans="1:13">
      <c r="A2096" s="10">
        <v>2029</v>
      </c>
      <c r="B2096" s="14" t="s">
        <v>3937</v>
      </c>
      <c r="C2096" s="10" t="s">
        <v>19</v>
      </c>
      <c r="D2096" s="10" t="s">
        <v>20</v>
      </c>
      <c r="E2096" s="10" t="s">
        <v>832</v>
      </c>
      <c r="F2096" s="14" t="s">
        <v>3938</v>
      </c>
      <c r="G2096" s="10">
        <v>49000</v>
      </c>
      <c r="H2096" s="15"/>
      <c r="I2096" s="10"/>
      <c r="J2096" s="10">
        <v>49000</v>
      </c>
      <c r="K2096" s="10"/>
      <c r="L2096" s="10" t="s">
        <v>1374</v>
      </c>
      <c r="M2096" s="22"/>
    </row>
    <row r="2097" ht="30" customHeight="1" spans="1:13">
      <c r="A2097" s="10">
        <v>2030</v>
      </c>
      <c r="B2097" s="14" t="s">
        <v>3939</v>
      </c>
      <c r="C2097" s="10" t="s">
        <v>19</v>
      </c>
      <c r="D2097" s="10" t="s">
        <v>20</v>
      </c>
      <c r="E2097" s="10" t="s">
        <v>832</v>
      </c>
      <c r="F2097" s="14" t="s">
        <v>3940</v>
      </c>
      <c r="G2097" s="10">
        <v>7600</v>
      </c>
      <c r="H2097" s="10"/>
      <c r="I2097" s="10"/>
      <c r="J2097" s="10">
        <v>7600</v>
      </c>
      <c r="K2097" s="10"/>
      <c r="L2097" s="10" t="s">
        <v>1374</v>
      </c>
      <c r="M2097" s="22"/>
    </row>
    <row r="2098" ht="30" customHeight="1" spans="1:13">
      <c r="A2098" s="10">
        <v>2031</v>
      </c>
      <c r="B2098" s="14" t="s">
        <v>3941</v>
      </c>
      <c r="C2098" s="10" t="s">
        <v>19</v>
      </c>
      <c r="D2098" s="10" t="s">
        <v>20</v>
      </c>
      <c r="E2098" s="10" t="s">
        <v>832</v>
      </c>
      <c r="F2098" s="14" t="s">
        <v>3942</v>
      </c>
      <c r="G2098" s="10">
        <v>8200</v>
      </c>
      <c r="H2098" s="10"/>
      <c r="I2098" s="10"/>
      <c r="J2098" s="10">
        <v>8200</v>
      </c>
      <c r="K2098" s="10"/>
      <c r="L2098" s="10" t="s">
        <v>1374</v>
      </c>
      <c r="M2098" s="22"/>
    </row>
    <row r="2099" ht="37" customHeight="1" spans="1:13">
      <c r="A2099" s="10">
        <v>2032</v>
      </c>
      <c r="B2099" s="14" t="s">
        <v>3943</v>
      </c>
      <c r="C2099" s="10" t="s">
        <v>19</v>
      </c>
      <c r="D2099" s="10" t="s">
        <v>20</v>
      </c>
      <c r="E2099" s="10" t="s">
        <v>832</v>
      </c>
      <c r="F2099" s="14" t="s">
        <v>3944</v>
      </c>
      <c r="G2099" s="10">
        <v>2850</v>
      </c>
      <c r="H2099" s="10"/>
      <c r="I2099" s="10"/>
      <c r="J2099" s="10">
        <v>2850</v>
      </c>
      <c r="K2099" s="10"/>
      <c r="L2099" s="10" t="s">
        <v>1374</v>
      </c>
      <c r="M2099" s="22"/>
    </row>
    <row r="2100" ht="33" customHeight="1" spans="1:13">
      <c r="A2100" s="10">
        <v>2033</v>
      </c>
      <c r="B2100" s="14" t="s">
        <v>3945</v>
      </c>
      <c r="C2100" s="10" t="s">
        <v>19</v>
      </c>
      <c r="D2100" s="10" t="s">
        <v>20</v>
      </c>
      <c r="E2100" s="10" t="s">
        <v>832</v>
      </c>
      <c r="F2100" s="14" t="s">
        <v>3946</v>
      </c>
      <c r="G2100" s="10">
        <v>6800</v>
      </c>
      <c r="H2100" s="10"/>
      <c r="I2100" s="10"/>
      <c r="J2100" s="10">
        <v>6800</v>
      </c>
      <c r="K2100" s="10"/>
      <c r="L2100" s="10" t="s">
        <v>1374</v>
      </c>
      <c r="M2100" s="22"/>
    </row>
    <row r="2101" ht="31" customHeight="1" spans="1:13">
      <c r="A2101" s="10">
        <v>2034</v>
      </c>
      <c r="B2101" s="14" t="s">
        <v>3947</v>
      </c>
      <c r="C2101" s="10" t="s">
        <v>19</v>
      </c>
      <c r="D2101" s="10" t="s">
        <v>20</v>
      </c>
      <c r="E2101" s="10" t="s">
        <v>21</v>
      </c>
      <c r="F2101" s="14" t="s">
        <v>3948</v>
      </c>
      <c r="G2101" s="10">
        <v>4000</v>
      </c>
      <c r="H2101" s="10">
        <v>4000</v>
      </c>
      <c r="I2101" s="10"/>
      <c r="J2101" s="10"/>
      <c r="K2101" s="10"/>
      <c r="L2101" s="10" t="s">
        <v>1374</v>
      </c>
      <c r="M2101" s="22"/>
    </row>
    <row r="2102" ht="30" customHeight="1" spans="1:13">
      <c r="A2102" s="10">
        <v>2035</v>
      </c>
      <c r="B2102" s="14" t="s">
        <v>3949</v>
      </c>
      <c r="C2102" s="10" t="s">
        <v>19</v>
      </c>
      <c r="D2102" s="10" t="s">
        <v>20</v>
      </c>
      <c r="E2102" s="10" t="s">
        <v>128</v>
      </c>
      <c r="F2102" s="14" t="s">
        <v>3950</v>
      </c>
      <c r="G2102" s="10">
        <v>5300</v>
      </c>
      <c r="H2102" s="10">
        <f>3800</f>
        <v>3800</v>
      </c>
      <c r="I2102" s="10"/>
      <c r="J2102" s="10"/>
      <c r="K2102" s="10">
        <v>1500</v>
      </c>
      <c r="L2102" s="10" t="s">
        <v>1374</v>
      </c>
      <c r="M2102" s="22"/>
    </row>
    <row r="2103" ht="30" customHeight="1" spans="1:13">
      <c r="A2103" s="10">
        <v>2036</v>
      </c>
      <c r="B2103" s="14" t="s">
        <v>3951</v>
      </c>
      <c r="C2103" s="10" t="s">
        <v>19</v>
      </c>
      <c r="D2103" s="10" t="s">
        <v>20</v>
      </c>
      <c r="E2103" s="10" t="s">
        <v>124</v>
      </c>
      <c r="F2103" s="14" t="s">
        <v>3952</v>
      </c>
      <c r="G2103" s="10">
        <v>5800</v>
      </c>
      <c r="H2103" s="10">
        <v>4100</v>
      </c>
      <c r="I2103" s="10"/>
      <c r="J2103" s="10"/>
      <c r="K2103" s="10">
        <v>1700</v>
      </c>
      <c r="L2103" s="10" t="s">
        <v>1374</v>
      </c>
      <c r="M2103" s="22"/>
    </row>
    <row r="2104" ht="21" customHeight="1" spans="1:13">
      <c r="A2104" s="10">
        <v>2037</v>
      </c>
      <c r="B2104" s="14" t="s">
        <v>3953</v>
      </c>
      <c r="C2104" s="10" t="s">
        <v>19</v>
      </c>
      <c r="D2104" s="10" t="s">
        <v>20</v>
      </c>
      <c r="E2104" s="10" t="s">
        <v>21</v>
      </c>
      <c r="F2104" s="14" t="s">
        <v>3954</v>
      </c>
      <c r="G2104" s="10">
        <v>1200</v>
      </c>
      <c r="H2104" s="10">
        <v>1200</v>
      </c>
      <c r="I2104" s="10"/>
      <c r="J2104" s="10"/>
      <c r="K2104" s="10"/>
      <c r="L2104" s="10" t="s">
        <v>342</v>
      </c>
      <c r="M2104" s="22"/>
    </row>
    <row r="2105" ht="27" customHeight="1" spans="1:13">
      <c r="A2105" s="10">
        <v>2038</v>
      </c>
      <c r="B2105" s="14" t="s">
        <v>3955</v>
      </c>
      <c r="C2105" s="10" t="s">
        <v>19</v>
      </c>
      <c r="D2105" s="10" t="s">
        <v>20</v>
      </c>
      <c r="E2105" s="10" t="s">
        <v>3956</v>
      </c>
      <c r="F2105" s="14" t="s">
        <v>3957</v>
      </c>
      <c r="G2105" s="10">
        <v>1600</v>
      </c>
      <c r="H2105" s="10">
        <v>1600</v>
      </c>
      <c r="I2105" s="10"/>
      <c r="J2105" s="10"/>
      <c r="K2105" s="10"/>
      <c r="L2105" s="10" t="s">
        <v>832</v>
      </c>
      <c r="M2105" s="22"/>
    </row>
    <row r="2106" ht="27" customHeight="1" spans="1:13">
      <c r="A2106" s="10">
        <v>2039</v>
      </c>
      <c r="B2106" s="14" t="s">
        <v>3958</v>
      </c>
      <c r="C2106" s="10" t="s">
        <v>19</v>
      </c>
      <c r="D2106" s="10" t="s">
        <v>20</v>
      </c>
      <c r="E2106" s="10" t="s">
        <v>144</v>
      </c>
      <c r="F2106" s="14" t="s">
        <v>3959</v>
      </c>
      <c r="G2106" s="10">
        <v>1000</v>
      </c>
      <c r="H2106" s="10">
        <v>1000</v>
      </c>
      <c r="I2106" s="10"/>
      <c r="J2106" s="10"/>
      <c r="K2106" s="10"/>
      <c r="L2106" s="10" t="s">
        <v>331</v>
      </c>
      <c r="M2106" s="22"/>
    </row>
    <row r="2107" ht="27" customHeight="1" spans="1:13">
      <c r="A2107" s="10">
        <v>2040</v>
      </c>
      <c r="B2107" s="14" t="s">
        <v>3960</v>
      </c>
      <c r="C2107" s="10" t="s">
        <v>19</v>
      </c>
      <c r="D2107" s="10" t="s">
        <v>20</v>
      </c>
      <c r="E2107" s="10" t="s">
        <v>120</v>
      </c>
      <c r="F2107" s="14" t="s">
        <v>3961</v>
      </c>
      <c r="G2107" s="10">
        <v>1000</v>
      </c>
      <c r="H2107" s="10">
        <v>1000</v>
      </c>
      <c r="I2107" s="10"/>
      <c r="J2107" s="10"/>
      <c r="K2107" s="10"/>
      <c r="L2107" s="10" t="s">
        <v>536</v>
      </c>
      <c r="M2107" s="22"/>
    </row>
    <row r="2108" ht="30" customHeight="1" spans="1:13">
      <c r="A2108" s="10">
        <v>2041</v>
      </c>
      <c r="B2108" s="14" t="s">
        <v>3962</v>
      </c>
      <c r="C2108" s="10" t="s">
        <v>19</v>
      </c>
      <c r="D2108" s="10" t="s">
        <v>20</v>
      </c>
      <c r="E2108" s="10" t="s">
        <v>49</v>
      </c>
      <c r="F2108" s="14" t="s">
        <v>3963</v>
      </c>
      <c r="G2108" s="10">
        <v>500</v>
      </c>
      <c r="H2108" s="10">
        <v>500</v>
      </c>
      <c r="I2108" s="10"/>
      <c r="J2108" s="10"/>
      <c r="K2108" s="10"/>
      <c r="L2108" s="10" t="s">
        <v>832</v>
      </c>
      <c r="M2108" s="22"/>
    </row>
    <row r="2109" ht="37" customHeight="1" spans="1:13">
      <c r="A2109" s="10">
        <v>2042</v>
      </c>
      <c r="B2109" s="14" t="s">
        <v>3964</v>
      </c>
      <c r="C2109" s="10" t="s">
        <v>19</v>
      </c>
      <c r="D2109" s="10" t="s">
        <v>20</v>
      </c>
      <c r="E2109" s="10" t="s">
        <v>49</v>
      </c>
      <c r="F2109" s="14" t="s">
        <v>3965</v>
      </c>
      <c r="G2109" s="10">
        <v>900</v>
      </c>
      <c r="H2109" s="10"/>
      <c r="I2109" s="10"/>
      <c r="J2109" s="10">
        <v>900</v>
      </c>
      <c r="K2109" s="10"/>
      <c r="L2109" s="10" t="s">
        <v>1374</v>
      </c>
      <c r="M2109" s="22"/>
    </row>
    <row r="2110" ht="37" customHeight="1" spans="1:13">
      <c r="A2110" s="10">
        <v>2043</v>
      </c>
      <c r="B2110" s="14" t="s">
        <v>3966</v>
      </c>
      <c r="C2110" s="10" t="s">
        <v>19</v>
      </c>
      <c r="D2110" s="10" t="s">
        <v>20</v>
      </c>
      <c r="E2110" s="10" t="s">
        <v>136</v>
      </c>
      <c r="F2110" s="14" t="s">
        <v>3967</v>
      </c>
      <c r="G2110" s="10">
        <v>50</v>
      </c>
      <c r="H2110" s="10"/>
      <c r="I2110" s="10"/>
      <c r="J2110" s="10">
        <v>50</v>
      </c>
      <c r="K2110" s="10"/>
      <c r="L2110" s="10" t="s">
        <v>1374</v>
      </c>
      <c r="M2110" s="22"/>
    </row>
    <row r="2111" ht="37" customHeight="1" spans="1:13">
      <c r="A2111" s="10">
        <v>2044</v>
      </c>
      <c r="B2111" s="14" t="s">
        <v>3968</v>
      </c>
      <c r="C2111" s="10" t="s">
        <v>19</v>
      </c>
      <c r="D2111" s="10" t="s">
        <v>20</v>
      </c>
      <c r="E2111" s="10" t="s">
        <v>156</v>
      </c>
      <c r="F2111" s="14" t="s">
        <v>3969</v>
      </c>
      <c r="G2111" s="10">
        <v>1200</v>
      </c>
      <c r="H2111" s="10">
        <v>1200</v>
      </c>
      <c r="I2111" s="10"/>
      <c r="J2111" s="10"/>
      <c r="K2111" s="10"/>
      <c r="L2111" s="10" t="s">
        <v>1374</v>
      </c>
      <c r="M2111" s="22"/>
    </row>
    <row r="2112" ht="29" customHeight="1" spans="1:13">
      <c r="A2112" s="10">
        <v>2045</v>
      </c>
      <c r="B2112" s="14" t="s">
        <v>3970</v>
      </c>
      <c r="C2112" s="10" t="s">
        <v>19</v>
      </c>
      <c r="D2112" s="10" t="s">
        <v>20</v>
      </c>
      <c r="E2112" s="10" t="s">
        <v>21</v>
      </c>
      <c r="F2112" s="14" t="s">
        <v>3971</v>
      </c>
      <c r="G2112" s="10">
        <v>58000</v>
      </c>
      <c r="H2112" s="10"/>
      <c r="I2112" s="10"/>
      <c r="J2112" s="10">
        <v>58000</v>
      </c>
      <c r="K2112" s="10"/>
      <c r="L2112" s="10" t="s">
        <v>1374</v>
      </c>
      <c r="M2112" s="22"/>
    </row>
    <row r="2113" ht="29" customHeight="1" spans="1:13">
      <c r="A2113" s="10">
        <v>2046</v>
      </c>
      <c r="B2113" s="14" t="s">
        <v>3972</v>
      </c>
      <c r="C2113" s="10" t="s">
        <v>19</v>
      </c>
      <c r="D2113" s="10" t="s">
        <v>20</v>
      </c>
      <c r="E2113" s="10" t="s">
        <v>21</v>
      </c>
      <c r="F2113" s="14" t="s">
        <v>3973</v>
      </c>
      <c r="G2113" s="10">
        <v>8600</v>
      </c>
      <c r="H2113" s="10">
        <v>8600</v>
      </c>
      <c r="I2113" s="10"/>
      <c r="J2113" s="10"/>
      <c r="K2113" s="10"/>
      <c r="L2113" s="10" t="s">
        <v>1374</v>
      </c>
      <c r="M2113" s="22"/>
    </row>
    <row r="2114" ht="37" customHeight="1" spans="1:13">
      <c r="A2114" s="10">
        <v>2047</v>
      </c>
      <c r="B2114" s="14" t="s">
        <v>3974</v>
      </c>
      <c r="C2114" s="10" t="s">
        <v>19</v>
      </c>
      <c r="D2114" s="10" t="s">
        <v>20</v>
      </c>
      <c r="E2114" s="10" t="s">
        <v>21</v>
      </c>
      <c r="F2114" s="14" t="s">
        <v>3975</v>
      </c>
      <c r="G2114" s="10">
        <v>12000</v>
      </c>
      <c r="H2114" s="10"/>
      <c r="I2114" s="10"/>
      <c r="J2114" s="10">
        <v>12000</v>
      </c>
      <c r="K2114" s="10"/>
      <c r="L2114" s="10" t="s">
        <v>1964</v>
      </c>
      <c r="M2114" s="22"/>
    </row>
    <row r="2115" ht="32" customHeight="1" spans="1:13">
      <c r="A2115" s="10">
        <v>2048</v>
      </c>
      <c r="B2115" s="14" t="s">
        <v>3976</v>
      </c>
      <c r="C2115" s="10" t="s">
        <v>19</v>
      </c>
      <c r="D2115" s="10" t="s">
        <v>20</v>
      </c>
      <c r="E2115" s="10" t="s">
        <v>21</v>
      </c>
      <c r="F2115" s="14" t="s">
        <v>3977</v>
      </c>
      <c r="G2115" s="10">
        <v>2500</v>
      </c>
      <c r="H2115" s="15"/>
      <c r="I2115" s="10"/>
      <c r="J2115" s="10"/>
      <c r="K2115" s="10">
        <v>2500</v>
      </c>
      <c r="L2115" s="10" t="s">
        <v>1374</v>
      </c>
      <c r="M2115" s="22"/>
    </row>
    <row r="2116" ht="31" customHeight="1" spans="1:13">
      <c r="A2116" s="10">
        <v>2049</v>
      </c>
      <c r="B2116" s="14" t="s">
        <v>3978</v>
      </c>
      <c r="C2116" s="10" t="s">
        <v>62</v>
      </c>
      <c r="D2116" s="10" t="s">
        <v>20</v>
      </c>
      <c r="E2116" s="10" t="s">
        <v>21</v>
      </c>
      <c r="F2116" s="14" t="s">
        <v>3979</v>
      </c>
      <c r="G2116" s="10">
        <v>103400</v>
      </c>
      <c r="H2116" s="15"/>
      <c r="I2116" s="10"/>
      <c r="J2116" s="10"/>
      <c r="K2116" s="10">
        <v>103400</v>
      </c>
      <c r="L2116" s="10" t="s">
        <v>1374</v>
      </c>
      <c r="M2116" s="22"/>
    </row>
    <row r="2117" ht="27" customHeight="1" spans="1:13">
      <c r="A2117" s="10">
        <v>2050</v>
      </c>
      <c r="B2117" s="14" t="s">
        <v>3980</v>
      </c>
      <c r="C2117" s="10" t="s">
        <v>19</v>
      </c>
      <c r="D2117" s="10" t="s">
        <v>20</v>
      </c>
      <c r="E2117" s="10" t="s">
        <v>156</v>
      </c>
      <c r="F2117" s="14" t="s">
        <v>3981</v>
      </c>
      <c r="G2117" s="10">
        <v>32000</v>
      </c>
      <c r="H2117" s="10"/>
      <c r="I2117" s="10"/>
      <c r="J2117" s="10">
        <v>32000</v>
      </c>
      <c r="K2117" s="10"/>
      <c r="L2117" s="10" t="s">
        <v>1374</v>
      </c>
      <c r="M2117" s="22"/>
    </row>
    <row r="2118" ht="28" customHeight="1" spans="1:13">
      <c r="A2118" s="10">
        <v>2051</v>
      </c>
      <c r="B2118" s="14" t="s">
        <v>3982</v>
      </c>
      <c r="C2118" s="10" t="s">
        <v>62</v>
      </c>
      <c r="D2118" s="10" t="s">
        <v>20</v>
      </c>
      <c r="E2118" s="10" t="s">
        <v>21</v>
      </c>
      <c r="F2118" s="14" t="s">
        <v>3983</v>
      </c>
      <c r="G2118" s="10">
        <v>20000</v>
      </c>
      <c r="H2118" s="10"/>
      <c r="I2118" s="10"/>
      <c r="J2118" s="10">
        <v>20000</v>
      </c>
      <c r="K2118" s="10"/>
      <c r="L2118" s="10" t="s">
        <v>1374</v>
      </c>
      <c r="M2118" s="22"/>
    </row>
    <row r="2119" ht="30" customHeight="1" spans="1:13">
      <c r="A2119" s="10">
        <v>2052</v>
      </c>
      <c r="B2119" s="14" t="s">
        <v>3984</v>
      </c>
      <c r="C2119" s="10" t="s">
        <v>19</v>
      </c>
      <c r="D2119" s="10" t="s">
        <v>20</v>
      </c>
      <c r="E2119" s="10" t="s">
        <v>21</v>
      </c>
      <c r="F2119" s="14" t="s">
        <v>3985</v>
      </c>
      <c r="G2119" s="10">
        <v>1000</v>
      </c>
      <c r="H2119" s="10"/>
      <c r="I2119" s="10"/>
      <c r="J2119" s="10">
        <v>1000</v>
      </c>
      <c r="K2119" s="10"/>
      <c r="L2119" s="10" t="s">
        <v>1374</v>
      </c>
      <c r="M2119" s="22"/>
    </row>
    <row r="2120" ht="37" customHeight="1" spans="1:13">
      <c r="A2120" s="10">
        <v>2053</v>
      </c>
      <c r="B2120" s="14" t="s">
        <v>3986</v>
      </c>
      <c r="C2120" s="10" t="s">
        <v>19</v>
      </c>
      <c r="D2120" s="10" t="s">
        <v>20</v>
      </c>
      <c r="E2120" s="10" t="s">
        <v>156</v>
      </c>
      <c r="F2120" s="14" t="s">
        <v>3987</v>
      </c>
      <c r="G2120" s="10">
        <v>56000</v>
      </c>
      <c r="H2120" s="15"/>
      <c r="I2120" s="10"/>
      <c r="J2120" s="10"/>
      <c r="K2120" s="10">
        <v>56000</v>
      </c>
      <c r="L2120" s="10" t="s">
        <v>1374</v>
      </c>
      <c r="M2120" s="22"/>
    </row>
    <row r="2121" ht="28" customHeight="1" spans="1:13">
      <c r="A2121" s="10">
        <v>2054</v>
      </c>
      <c r="B2121" s="14" t="s">
        <v>3988</v>
      </c>
      <c r="C2121" s="10" t="s">
        <v>19</v>
      </c>
      <c r="D2121" s="10" t="s">
        <v>20</v>
      </c>
      <c r="E2121" s="10" t="s">
        <v>156</v>
      </c>
      <c r="F2121" s="14" t="s">
        <v>3989</v>
      </c>
      <c r="G2121" s="10">
        <v>8500</v>
      </c>
      <c r="H2121" s="15"/>
      <c r="I2121" s="10"/>
      <c r="J2121" s="10"/>
      <c r="K2121" s="10">
        <v>8500</v>
      </c>
      <c r="L2121" s="10" t="s">
        <v>1374</v>
      </c>
      <c r="M2121" s="22"/>
    </row>
    <row r="2122" ht="28" customHeight="1" spans="1:13">
      <c r="A2122" s="10">
        <v>2055</v>
      </c>
      <c r="B2122" s="14" t="s">
        <v>3990</v>
      </c>
      <c r="C2122" s="10" t="s">
        <v>19</v>
      </c>
      <c r="D2122" s="10" t="s">
        <v>20</v>
      </c>
      <c r="E2122" s="10" t="s">
        <v>124</v>
      </c>
      <c r="F2122" s="14" t="s">
        <v>3991</v>
      </c>
      <c r="G2122" s="10">
        <v>12000</v>
      </c>
      <c r="H2122" s="15"/>
      <c r="I2122" s="10"/>
      <c r="J2122" s="10"/>
      <c r="K2122" s="10">
        <v>12000</v>
      </c>
      <c r="L2122" s="10" t="s">
        <v>1374</v>
      </c>
      <c r="M2122" s="22"/>
    </row>
    <row r="2123" ht="30" customHeight="1" spans="1:13">
      <c r="A2123" s="10">
        <v>2056</v>
      </c>
      <c r="B2123" s="14" t="s">
        <v>3992</v>
      </c>
      <c r="C2123" s="10" t="s">
        <v>19</v>
      </c>
      <c r="D2123" s="10" t="s">
        <v>98</v>
      </c>
      <c r="E2123" s="10" t="s">
        <v>21</v>
      </c>
      <c r="F2123" s="14" t="s">
        <v>3993</v>
      </c>
      <c r="G2123" s="10">
        <v>2100</v>
      </c>
      <c r="H2123" s="10">
        <v>2100</v>
      </c>
      <c r="I2123" s="10"/>
      <c r="J2123" s="10"/>
      <c r="K2123" s="10"/>
      <c r="L2123" s="10" t="s">
        <v>1374</v>
      </c>
      <c r="M2123" s="22"/>
    </row>
    <row r="2124" ht="31" customHeight="1" spans="1:13">
      <c r="A2124" s="10">
        <v>2057</v>
      </c>
      <c r="B2124" s="14" t="s">
        <v>3994</v>
      </c>
      <c r="C2124" s="10" t="s">
        <v>62</v>
      </c>
      <c r="D2124" s="10" t="s">
        <v>20</v>
      </c>
      <c r="E2124" s="10" t="s">
        <v>21</v>
      </c>
      <c r="F2124" s="14" t="s">
        <v>3995</v>
      </c>
      <c r="G2124" s="10">
        <v>250</v>
      </c>
      <c r="H2124" s="10">
        <v>250</v>
      </c>
      <c r="I2124" s="10"/>
      <c r="J2124" s="10"/>
      <c r="K2124" s="10"/>
      <c r="L2124" s="10" t="s">
        <v>1374</v>
      </c>
      <c r="M2124" s="22"/>
    </row>
    <row r="2125" ht="33" customHeight="1" spans="1:13">
      <c r="A2125" s="10">
        <v>2058</v>
      </c>
      <c r="B2125" s="14" t="s">
        <v>3996</v>
      </c>
      <c r="C2125" s="10" t="s">
        <v>19</v>
      </c>
      <c r="D2125" s="10" t="s">
        <v>218</v>
      </c>
      <c r="E2125" s="10" t="s">
        <v>21</v>
      </c>
      <c r="F2125" s="14" t="s">
        <v>3997</v>
      </c>
      <c r="G2125" s="10">
        <v>2500</v>
      </c>
      <c r="H2125" s="10">
        <v>2500</v>
      </c>
      <c r="I2125" s="10"/>
      <c r="J2125" s="10"/>
      <c r="K2125" s="10"/>
      <c r="L2125" s="10" t="s">
        <v>1374</v>
      </c>
      <c r="M2125" s="22"/>
    </row>
    <row r="2126" ht="31" customHeight="1" spans="1:13">
      <c r="A2126" s="10">
        <v>2059</v>
      </c>
      <c r="B2126" s="14" t="s">
        <v>3998</v>
      </c>
      <c r="C2126" s="10" t="s">
        <v>19</v>
      </c>
      <c r="D2126" s="10" t="s">
        <v>218</v>
      </c>
      <c r="E2126" s="10" t="s">
        <v>21</v>
      </c>
      <c r="F2126" s="14" t="s">
        <v>3999</v>
      </c>
      <c r="G2126" s="10">
        <v>2800</v>
      </c>
      <c r="H2126" s="10">
        <v>2800</v>
      </c>
      <c r="I2126" s="10"/>
      <c r="J2126" s="10"/>
      <c r="K2126" s="10"/>
      <c r="L2126" s="10" t="s">
        <v>1374</v>
      </c>
      <c r="M2126" s="22"/>
    </row>
    <row r="2127" ht="35" customHeight="1" spans="1:13">
      <c r="A2127" s="10">
        <v>2060</v>
      </c>
      <c r="B2127" s="14" t="s">
        <v>4000</v>
      </c>
      <c r="C2127" s="10" t="s">
        <v>592</v>
      </c>
      <c r="D2127" s="10" t="s">
        <v>20</v>
      </c>
      <c r="E2127" s="10" t="s">
        <v>49</v>
      </c>
      <c r="F2127" s="14" t="s">
        <v>4001</v>
      </c>
      <c r="G2127" s="10">
        <v>1800</v>
      </c>
      <c r="H2127" s="10">
        <v>1800</v>
      </c>
      <c r="I2127" s="10"/>
      <c r="J2127" s="10"/>
      <c r="K2127" s="10"/>
      <c r="L2127" s="10" t="s">
        <v>1374</v>
      </c>
      <c r="M2127" s="22"/>
    </row>
    <row r="2128" ht="30" customHeight="1" spans="1:13">
      <c r="A2128" s="10">
        <v>2061</v>
      </c>
      <c r="B2128" s="14" t="s">
        <v>4002</v>
      </c>
      <c r="C2128" s="10" t="s">
        <v>19</v>
      </c>
      <c r="D2128" s="10" t="s">
        <v>20</v>
      </c>
      <c r="E2128" s="10" t="s">
        <v>832</v>
      </c>
      <c r="F2128" s="14" t="s">
        <v>4003</v>
      </c>
      <c r="G2128" s="10">
        <v>2100</v>
      </c>
      <c r="H2128" s="10">
        <v>2100</v>
      </c>
      <c r="I2128" s="10"/>
      <c r="J2128" s="10"/>
      <c r="K2128" s="10"/>
      <c r="L2128" s="10" t="s">
        <v>1374</v>
      </c>
      <c r="M2128" s="22"/>
    </row>
    <row r="2129" ht="27" customHeight="1" spans="1:13">
      <c r="A2129" s="10">
        <v>2062</v>
      </c>
      <c r="B2129" s="14" t="s">
        <v>4004</v>
      </c>
      <c r="C2129" s="10" t="s">
        <v>19</v>
      </c>
      <c r="D2129" s="10" t="s">
        <v>20</v>
      </c>
      <c r="E2129" s="10" t="s">
        <v>832</v>
      </c>
      <c r="F2129" s="14" t="s">
        <v>4005</v>
      </c>
      <c r="G2129" s="10">
        <v>360</v>
      </c>
      <c r="H2129" s="10">
        <v>360</v>
      </c>
      <c r="I2129" s="10"/>
      <c r="J2129" s="10"/>
      <c r="K2129" s="10"/>
      <c r="L2129" s="10" t="s">
        <v>1374</v>
      </c>
      <c r="M2129" s="22"/>
    </row>
    <row r="2130" ht="29" customHeight="1" spans="1:13">
      <c r="A2130" s="10">
        <v>2063</v>
      </c>
      <c r="B2130" s="14" t="s">
        <v>4006</v>
      </c>
      <c r="C2130" s="10" t="s">
        <v>62</v>
      </c>
      <c r="D2130" s="10" t="s">
        <v>20</v>
      </c>
      <c r="E2130" s="10" t="s">
        <v>832</v>
      </c>
      <c r="F2130" s="14" t="s">
        <v>4007</v>
      </c>
      <c r="G2130" s="10">
        <v>450</v>
      </c>
      <c r="H2130" s="10">
        <v>450</v>
      </c>
      <c r="I2130" s="10"/>
      <c r="J2130" s="10"/>
      <c r="K2130" s="10"/>
      <c r="L2130" s="10" t="s">
        <v>1374</v>
      </c>
      <c r="M2130" s="22"/>
    </row>
    <row r="2131" ht="29" customHeight="1" spans="1:13">
      <c r="A2131" s="10">
        <v>2064</v>
      </c>
      <c r="B2131" s="14" t="s">
        <v>4008</v>
      </c>
      <c r="C2131" s="10" t="s">
        <v>592</v>
      </c>
      <c r="D2131" s="10" t="s">
        <v>20</v>
      </c>
      <c r="E2131" s="10" t="s">
        <v>49</v>
      </c>
      <c r="F2131" s="14" t="s">
        <v>4009</v>
      </c>
      <c r="G2131" s="10">
        <v>500</v>
      </c>
      <c r="H2131" s="10">
        <v>500</v>
      </c>
      <c r="I2131" s="10"/>
      <c r="J2131" s="10"/>
      <c r="K2131" s="10"/>
      <c r="L2131" s="10" t="s">
        <v>1374</v>
      </c>
      <c r="M2131" s="22"/>
    </row>
    <row r="2132" ht="40" customHeight="1" spans="1:13">
      <c r="A2132" s="10">
        <v>2065</v>
      </c>
      <c r="B2132" s="14" t="s">
        <v>4010</v>
      </c>
      <c r="C2132" s="10" t="s">
        <v>19</v>
      </c>
      <c r="D2132" s="10" t="s">
        <v>20</v>
      </c>
      <c r="E2132" s="10" t="s">
        <v>49</v>
      </c>
      <c r="F2132" s="14" t="s">
        <v>4011</v>
      </c>
      <c r="G2132" s="10">
        <v>1000</v>
      </c>
      <c r="H2132" s="10">
        <v>1000</v>
      </c>
      <c r="I2132" s="10"/>
      <c r="J2132" s="10"/>
      <c r="K2132" s="10"/>
      <c r="L2132" s="10" t="s">
        <v>1374</v>
      </c>
      <c r="M2132" s="22"/>
    </row>
    <row r="2133" ht="32" customHeight="1" spans="1:13">
      <c r="A2133" s="10">
        <v>2066</v>
      </c>
      <c r="B2133" s="14" t="s">
        <v>4012</v>
      </c>
      <c r="C2133" s="10" t="s">
        <v>19</v>
      </c>
      <c r="D2133" s="10" t="s">
        <v>20</v>
      </c>
      <c r="E2133" s="10" t="s">
        <v>136</v>
      </c>
      <c r="F2133" s="14" t="s">
        <v>4013</v>
      </c>
      <c r="G2133" s="10">
        <v>5800</v>
      </c>
      <c r="H2133" s="10">
        <v>5800</v>
      </c>
      <c r="I2133" s="10"/>
      <c r="J2133" s="10"/>
      <c r="K2133" s="10"/>
      <c r="L2133" s="10" t="s">
        <v>1374</v>
      </c>
      <c r="M2133" s="22"/>
    </row>
    <row r="2134" ht="29" customHeight="1" spans="1:13">
      <c r="A2134" s="10">
        <v>2067</v>
      </c>
      <c r="B2134" s="14" t="s">
        <v>4014</v>
      </c>
      <c r="C2134" s="10" t="s">
        <v>19</v>
      </c>
      <c r="D2134" s="10" t="s">
        <v>20</v>
      </c>
      <c r="E2134" s="10" t="s">
        <v>49</v>
      </c>
      <c r="F2134" s="14" t="s">
        <v>4015</v>
      </c>
      <c r="G2134" s="10">
        <v>110000</v>
      </c>
      <c r="H2134" s="10"/>
      <c r="I2134" s="10">
        <v>110000</v>
      </c>
      <c r="J2134" s="10"/>
      <c r="K2134" s="10"/>
      <c r="L2134" s="10" t="s">
        <v>1374</v>
      </c>
      <c r="M2134" s="22"/>
    </row>
    <row r="2135" ht="30" customHeight="1" spans="1:13">
      <c r="A2135" s="10">
        <v>2068</v>
      </c>
      <c r="B2135" s="14" t="s">
        <v>4016</v>
      </c>
      <c r="C2135" s="10" t="s">
        <v>19</v>
      </c>
      <c r="D2135" s="10" t="s">
        <v>20</v>
      </c>
      <c r="E2135" s="10" t="s">
        <v>49</v>
      </c>
      <c r="F2135" s="14" t="s">
        <v>4017</v>
      </c>
      <c r="G2135" s="10">
        <v>60000</v>
      </c>
      <c r="H2135" s="10"/>
      <c r="I2135" s="10">
        <v>60000</v>
      </c>
      <c r="J2135" s="10"/>
      <c r="K2135" s="10"/>
      <c r="L2135" s="10" t="s">
        <v>1374</v>
      </c>
      <c r="M2135" s="22"/>
    </row>
    <row r="2136" ht="29" customHeight="1" spans="1:13">
      <c r="A2136" s="10">
        <v>2069</v>
      </c>
      <c r="B2136" s="14" t="s">
        <v>4018</v>
      </c>
      <c r="C2136" s="10" t="s">
        <v>19</v>
      </c>
      <c r="D2136" s="10" t="s">
        <v>20</v>
      </c>
      <c r="E2136" s="10" t="s">
        <v>49</v>
      </c>
      <c r="F2136" s="14" t="s">
        <v>4019</v>
      </c>
      <c r="G2136" s="10">
        <v>30000</v>
      </c>
      <c r="H2136" s="10"/>
      <c r="I2136" s="10">
        <v>30000</v>
      </c>
      <c r="J2136" s="10"/>
      <c r="K2136" s="10"/>
      <c r="L2136" s="10" t="s">
        <v>1374</v>
      </c>
      <c r="M2136" s="22"/>
    </row>
    <row r="2137" ht="39" customHeight="1" spans="1:13">
      <c r="A2137" s="10">
        <v>2070</v>
      </c>
      <c r="B2137" s="14" t="s">
        <v>4020</v>
      </c>
      <c r="C2137" s="10" t="s">
        <v>19</v>
      </c>
      <c r="D2137" s="10" t="s">
        <v>20</v>
      </c>
      <c r="E2137" s="10" t="s">
        <v>136</v>
      </c>
      <c r="F2137" s="14" t="s">
        <v>4021</v>
      </c>
      <c r="G2137" s="10">
        <v>50000</v>
      </c>
      <c r="H2137" s="10"/>
      <c r="I2137" s="10">
        <v>50000</v>
      </c>
      <c r="J2137" s="10"/>
      <c r="K2137" s="10"/>
      <c r="L2137" s="10" t="s">
        <v>1374</v>
      </c>
      <c r="M2137" s="22"/>
    </row>
    <row r="2138" ht="27" customHeight="1" spans="1:13">
      <c r="A2138" s="10">
        <v>2071</v>
      </c>
      <c r="B2138" s="14" t="s">
        <v>4022</v>
      </c>
      <c r="C2138" s="10" t="s">
        <v>19</v>
      </c>
      <c r="D2138" s="10" t="s">
        <v>20</v>
      </c>
      <c r="E2138" s="10" t="s">
        <v>148</v>
      </c>
      <c r="F2138" s="14" t="s">
        <v>4023</v>
      </c>
      <c r="G2138" s="10">
        <v>16000</v>
      </c>
      <c r="H2138" s="10"/>
      <c r="I2138" s="10">
        <v>16000</v>
      </c>
      <c r="J2138" s="10"/>
      <c r="K2138" s="10"/>
      <c r="L2138" s="10" t="s">
        <v>1374</v>
      </c>
      <c r="M2138" s="22"/>
    </row>
    <row r="2139" ht="27" customHeight="1" spans="1:13">
      <c r="A2139" s="10">
        <v>2072</v>
      </c>
      <c r="B2139" s="14" t="s">
        <v>4024</v>
      </c>
      <c r="C2139" s="10" t="s">
        <v>19</v>
      </c>
      <c r="D2139" s="10" t="s">
        <v>20</v>
      </c>
      <c r="E2139" s="10" t="s">
        <v>152</v>
      </c>
      <c r="F2139" s="14" t="s">
        <v>4025</v>
      </c>
      <c r="G2139" s="10">
        <v>20000</v>
      </c>
      <c r="H2139" s="10"/>
      <c r="I2139" s="10"/>
      <c r="J2139" s="15"/>
      <c r="K2139" s="10">
        <v>20000</v>
      </c>
      <c r="L2139" s="10" t="s">
        <v>223</v>
      </c>
      <c r="M2139" s="22"/>
    </row>
    <row r="2140" ht="27" customHeight="1" spans="1:13">
      <c r="A2140" s="10">
        <v>2073</v>
      </c>
      <c r="B2140" s="14" t="s">
        <v>4026</v>
      </c>
      <c r="C2140" s="10" t="s">
        <v>19</v>
      </c>
      <c r="D2140" s="10" t="s">
        <v>20</v>
      </c>
      <c r="E2140" s="10" t="s">
        <v>152</v>
      </c>
      <c r="F2140" s="14" t="s">
        <v>4027</v>
      </c>
      <c r="G2140" s="10">
        <v>2000</v>
      </c>
      <c r="H2140" s="10"/>
      <c r="I2140" s="10"/>
      <c r="J2140" s="15"/>
      <c r="K2140" s="10">
        <v>2000</v>
      </c>
      <c r="L2140" s="10" t="s">
        <v>223</v>
      </c>
      <c r="M2140" s="22"/>
    </row>
    <row r="2141" ht="27" customHeight="1" spans="1:13">
      <c r="A2141" s="10">
        <v>2074</v>
      </c>
      <c r="B2141" s="14" t="s">
        <v>4028</v>
      </c>
      <c r="C2141" s="10" t="s">
        <v>19</v>
      </c>
      <c r="D2141" s="10" t="s">
        <v>20</v>
      </c>
      <c r="E2141" s="10" t="s">
        <v>152</v>
      </c>
      <c r="F2141" s="14" t="s">
        <v>4029</v>
      </c>
      <c r="G2141" s="10">
        <v>200</v>
      </c>
      <c r="H2141" s="10"/>
      <c r="I2141" s="10"/>
      <c r="J2141" s="15"/>
      <c r="K2141" s="10">
        <v>200</v>
      </c>
      <c r="L2141" s="10" t="s">
        <v>223</v>
      </c>
      <c r="M2141" s="22"/>
    </row>
    <row r="2142" ht="30" customHeight="1" spans="1:13">
      <c r="A2142" s="10">
        <v>2075</v>
      </c>
      <c r="B2142" s="14" t="s">
        <v>4030</v>
      </c>
      <c r="C2142" s="10" t="s">
        <v>19</v>
      </c>
      <c r="D2142" s="10" t="s">
        <v>20</v>
      </c>
      <c r="E2142" s="10" t="s">
        <v>152</v>
      </c>
      <c r="F2142" s="14" t="s">
        <v>4031</v>
      </c>
      <c r="G2142" s="10">
        <v>3000</v>
      </c>
      <c r="H2142" s="10"/>
      <c r="I2142" s="10"/>
      <c r="J2142" s="15"/>
      <c r="K2142" s="10">
        <v>3000</v>
      </c>
      <c r="L2142" s="10" t="s">
        <v>223</v>
      </c>
      <c r="M2142" s="22"/>
    </row>
    <row r="2143" ht="27" customHeight="1" spans="1:13">
      <c r="A2143" s="10">
        <v>2076</v>
      </c>
      <c r="B2143" s="14" t="s">
        <v>4032</v>
      </c>
      <c r="C2143" s="10" t="s">
        <v>19</v>
      </c>
      <c r="D2143" s="10" t="s">
        <v>20</v>
      </c>
      <c r="E2143" s="10" t="s">
        <v>152</v>
      </c>
      <c r="F2143" s="14" t="s">
        <v>4033</v>
      </c>
      <c r="G2143" s="10">
        <v>2000</v>
      </c>
      <c r="H2143" s="10"/>
      <c r="I2143" s="10"/>
      <c r="J2143" s="15"/>
      <c r="K2143" s="10">
        <v>2000</v>
      </c>
      <c r="L2143" s="10" t="s">
        <v>223</v>
      </c>
      <c r="M2143" s="22"/>
    </row>
    <row r="2144" ht="27" customHeight="1" spans="1:13">
      <c r="A2144" s="10">
        <v>2077</v>
      </c>
      <c r="B2144" s="14" t="s">
        <v>4034</v>
      </c>
      <c r="C2144" s="10" t="s">
        <v>19</v>
      </c>
      <c r="D2144" s="10" t="s">
        <v>20</v>
      </c>
      <c r="E2144" s="10" t="s">
        <v>152</v>
      </c>
      <c r="F2144" s="14" t="s">
        <v>4035</v>
      </c>
      <c r="G2144" s="10">
        <v>500</v>
      </c>
      <c r="H2144" s="10"/>
      <c r="I2144" s="10"/>
      <c r="J2144" s="15"/>
      <c r="K2144" s="10">
        <v>500</v>
      </c>
      <c r="L2144" s="10" t="s">
        <v>223</v>
      </c>
      <c r="M2144" s="22"/>
    </row>
    <row r="2145" ht="31" customHeight="1" spans="1:13">
      <c r="A2145" s="10">
        <v>2078</v>
      </c>
      <c r="B2145" s="14" t="s">
        <v>4036</v>
      </c>
      <c r="C2145" s="10" t="s">
        <v>19</v>
      </c>
      <c r="D2145" s="10" t="s">
        <v>20</v>
      </c>
      <c r="E2145" s="10" t="s">
        <v>120</v>
      </c>
      <c r="F2145" s="14" t="s">
        <v>4037</v>
      </c>
      <c r="G2145" s="10">
        <v>18000</v>
      </c>
      <c r="H2145" s="10"/>
      <c r="I2145" s="10"/>
      <c r="J2145" s="15"/>
      <c r="K2145" s="10">
        <v>18000</v>
      </c>
      <c r="L2145" s="10" t="s">
        <v>536</v>
      </c>
      <c r="M2145" s="22"/>
    </row>
    <row r="2146" ht="30" customHeight="1" spans="1:13">
      <c r="A2146" s="10">
        <v>2079</v>
      </c>
      <c r="B2146" s="14" t="s">
        <v>4038</v>
      </c>
      <c r="C2146" s="10" t="s">
        <v>19</v>
      </c>
      <c r="D2146" s="10" t="s">
        <v>20</v>
      </c>
      <c r="E2146" s="10" t="s">
        <v>124</v>
      </c>
      <c r="F2146" s="14" t="s">
        <v>4039</v>
      </c>
      <c r="G2146" s="10">
        <v>200000</v>
      </c>
      <c r="H2146" s="10"/>
      <c r="I2146" s="10"/>
      <c r="J2146" s="15"/>
      <c r="K2146" s="10">
        <v>200000</v>
      </c>
      <c r="L2146" s="10" t="s">
        <v>483</v>
      </c>
      <c r="M2146" s="22"/>
    </row>
    <row r="2147" ht="30" customHeight="1" spans="1:13">
      <c r="A2147" s="10">
        <v>2080</v>
      </c>
      <c r="B2147" s="14" t="s">
        <v>4040</v>
      </c>
      <c r="C2147" s="10" t="s">
        <v>19</v>
      </c>
      <c r="D2147" s="10" t="s">
        <v>20</v>
      </c>
      <c r="E2147" s="10" t="s">
        <v>124</v>
      </c>
      <c r="F2147" s="14" t="s">
        <v>4041</v>
      </c>
      <c r="G2147" s="10">
        <v>38000</v>
      </c>
      <c r="H2147" s="10"/>
      <c r="I2147" s="10"/>
      <c r="J2147" s="15"/>
      <c r="K2147" s="10">
        <v>38000</v>
      </c>
      <c r="L2147" s="10" t="s">
        <v>483</v>
      </c>
      <c r="M2147" s="22"/>
    </row>
    <row r="2148" ht="29" customHeight="1" spans="1:13">
      <c r="A2148" s="10">
        <v>2081</v>
      </c>
      <c r="B2148" s="14" t="s">
        <v>4042</v>
      </c>
      <c r="C2148" s="10" t="s">
        <v>19</v>
      </c>
      <c r="D2148" s="10" t="s">
        <v>20</v>
      </c>
      <c r="E2148" s="10" t="s">
        <v>124</v>
      </c>
      <c r="F2148" s="14" t="s">
        <v>4043</v>
      </c>
      <c r="G2148" s="10">
        <v>35000</v>
      </c>
      <c r="H2148" s="10"/>
      <c r="I2148" s="10"/>
      <c r="J2148" s="15"/>
      <c r="K2148" s="10">
        <v>35000</v>
      </c>
      <c r="L2148" s="10" t="s">
        <v>483</v>
      </c>
      <c r="M2148" s="22"/>
    </row>
    <row r="2149" ht="28" customHeight="1" spans="1:13">
      <c r="A2149" s="10">
        <v>2082</v>
      </c>
      <c r="B2149" s="14" t="s">
        <v>4044</v>
      </c>
      <c r="C2149" s="10" t="s">
        <v>19</v>
      </c>
      <c r="D2149" s="10" t="s">
        <v>20</v>
      </c>
      <c r="E2149" s="10" t="s">
        <v>124</v>
      </c>
      <c r="F2149" s="14" t="s">
        <v>4045</v>
      </c>
      <c r="G2149" s="10">
        <v>200000</v>
      </c>
      <c r="H2149" s="10"/>
      <c r="I2149" s="10"/>
      <c r="J2149" s="10"/>
      <c r="K2149" s="10">
        <v>200000</v>
      </c>
      <c r="L2149" s="10" t="s">
        <v>1374</v>
      </c>
      <c r="M2149" s="22"/>
    </row>
    <row r="2150" ht="38" customHeight="1" spans="1:13">
      <c r="A2150" s="10">
        <v>2083</v>
      </c>
      <c r="B2150" s="14" t="s">
        <v>4046</v>
      </c>
      <c r="C2150" s="10" t="s">
        <v>19</v>
      </c>
      <c r="D2150" s="10" t="s">
        <v>20</v>
      </c>
      <c r="E2150" s="10" t="s">
        <v>21</v>
      </c>
      <c r="F2150" s="14" t="s">
        <v>4047</v>
      </c>
      <c r="G2150" s="10">
        <v>54000</v>
      </c>
      <c r="H2150" s="10"/>
      <c r="I2150" s="10"/>
      <c r="J2150" s="10"/>
      <c r="K2150" s="10">
        <v>54000</v>
      </c>
      <c r="L2150" s="10" t="s">
        <v>1374</v>
      </c>
      <c r="M2150" s="22"/>
    </row>
    <row r="2151" ht="31" customHeight="1" spans="1:13">
      <c r="A2151" s="10">
        <v>2084</v>
      </c>
      <c r="B2151" s="14" t="s">
        <v>4048</v>
      </c>
      <c r="C2151" s="10" t="s">
        <v>19</v>
      </c>
      <c r="D2151" s="10" t="s">
        <v>20</v>
      </c>
      <c r="E2151" s="10" t="s">
        <v>21</v>
      </c>
      <c r="F2151" s="14" t="s">
        <v>4049</v>
      </c>
      <c r="G2151" s="10">
        <v>50000</v>
      </c>
      <c r="H2151" s="10"/>
      <c r="I2151" s="10"/>
      <c r="J2151" s="10"/>
      <c r="K2151" s="10">
        <v>50000</v>
      </c>
      <c r="L2151" s="10" t="s">
        <v>4050</v>
      </c>
      <c r="M2151" s="22"/>
    </row>
    <row r="2152" ht="27" customHeight="1" spans="1:13">
      <c r="A2152" s="10">
        <v>2085</v>
      </c>
      <c r="B2152" s="14" t="s">
        <v>4051</v>
      </c>
      <c r="C2152" s="10" t="s">
        <v>19</v>
      </c>
      <c r="D2152" s="10" t="s">
        <v>20</v>
      </c>
      <c r="E2152" s="10" t="s">
        <v>124</v>
      </c>
      <c r="F2152" s="14" t="s">
        <v>4052</v>
      </c>
      <c r="G2152" s="10">
        <v>12000</v>
      </c>
      <c r="H2152" s="10">
        <v>12000</v>
      </c>
      <c r="I2152" s="10"/>
      <c r="J2152" s="10"/>
      <c r="K2152" s="10"/>
      <c r="L2152" s="10" t="s">
        <v>23</v>
      </c>
      <c r="M2152" s="22"/>
    </row>
    <row r="2153" ht="27" customHeight="1" spans="1:13">
      <c r="A2153" s="10">
        <v>2086</v>
      </c>
      <c r="B2153" s="14" t="s">
        <v>4053</v>
      </c>
      <c r="C2153" s="10" t="s">
        <v>19</v>
      </c>
      <c r="D2153" s="10" t="s">
        <v>20</v>
      </c>
      <c r="E2153" s="10" t="s">
        <v>124</v>
      </c>
      <c r="F2153" s="14" t="s">
        <v>4054</v>
      </c>
      <c r="G2153" s="10">
        <v>50</v>
      </c>
      <c r="H2153" s="10">
        <v>50</v>
      </c>
      <c r="I2153" s="10"/>
      <c r="J2153" s="10"/>
      <c r="K2153" s="10"/>
      <c r="L2153" s="10" t="s">
        <v>1374</v>
      </c>
      <c r="M2153" s="22"/>
    </row>
    <row r="2154" ht="27" customHeight="1" spans="1:13">
      <c r="A2154" s="10">
        <v>2087</v>
      </c>
      <c r="B2154" s="14" t="s">
        <v>4055</v>
      </c>
      <c r="C2154" s="10" t="s">
        <v>19</v>
      </c>
      <c r="D2154" s="10" t="s">
        <v>20</v>
      </c>
      <c r="E2154" s="10" t="s">
        <v>156</v>
      </c>
      <c r="F2154" s="14" t="s">
        <v>4056</v>
      </c>
      <c r="G2154" s="10">
        <v>50</v>
      </c>
      <c r="H2154" s="10">
        <v>50</v>
      </c>
      <c r="I2154" s="10"/>
      <c r="J2154" s="10"/>
      <c r="K2154" s="10"/>
      <c r="L2154" s="10" t="s">
        <v>1374</v>
      </c>
      <c r="M2154" s="22"/>
    </row>
    <row r="2155" ht="32" customHeight="1" spans="1:13">
      <c r="A2155" s="10">
        <v>2088</v>
      </c>
      <c r="B2155" s="14" t="s">
        <v>4057</v>
      </c>
      <c r="C2155" s="10" t="s">
        <v>19</v>
      </c>
      <c r="D2155" s="10" t="s">
        <v>20</v>
      </c>
      <c r="E2155" s="10" t="s">
        <v>49</v>
      </c>
      <c r="F2155" s="14" t="s">
        <v>4058</v>
      </c>
      <c r="G2155" s="10">
        <v>10000</v>
      </c>
      <c r="H2155" s="10"/>
      <c r="I2155" s="10"/>
      <c r="J2155" s="10"/>
      <c r="K2155" s="10">
        <v>10000</v>
      </c>
      <c r="L2155" s="10" t="s">
        <v>3864</v>
      </c>
      <c r="M2155" s="22"/>
    </row>
    <row r="2156" ht="40" customHeight="1" spans="1:13">
      <c r="A2156" s="10">
        <v>2089</v>
      </c>
      <c r="B2156" s="14" t="s">
        <v>4059</v>
      </c>
      <c r="C2156" s="10" t="s">
        <v>19</v>
      </c>
      <c r="D2156" s="10" t="s">
        <v>20</v>
      </c>
      <c r="E2156" s="10" t="s">
        <v>21</v>
      </c>
      <c r="F2156" s="14" t="s">
        <v>4060</v>
      </c>
      <c r="G2156" s="10">
        <v>2800</v>
      </c>
      <c r="H2156" s="10"/>
      <c r="I2156" s="10"/>
      <c r="J2156" s="10"/>
      <c r="K2156" s="10">
        <v>2800</v>
      </c>
      <c r="L2156" s="10" t="s">
        <v>1358</v>
      </c>
      <c r="M2156" s="22"/>
    </row>
    <row r="2157" ht="32" customHeight="1" spans="1:13">
      <c r="A2157" s="10">
        <v>2090</v>
      </c>
      <c r="B2157" s="14" t="s">
        <v>4061</v>
      </c>
      <c r="C2157" s="10" t="s">
        <v>19</v>
      </c>
      <c r="D2157" s="10" t="s">
        <v>1205</v>
      </c>
      <c r="E2157" s="10" t="s">
        <v>156</v>
      </c>
      <c r="F2157" s="14" t="s">
        <v>4062</v>
      </c>
      <c r="G2157" s="10">
        <v>7000</v>
      </c>
      <c r="H2157" s="10"/>
      <c r="I2157" s="10"/>
      <c r="J2157" s="10">
        <v>7000</v>
      </c>
      <c r="K2157" s="10"/>
      <c r="L2157" s="10" t="s">
        <v>1964</v>
      </c>
      <c r="M2157" s="22"/>
    </row>
    <row r="2158" ht="38" customHeight="1" spans="1:13">
      <c r="A2158" s="10">
        <v>2091</v>
      </c>
      <c r="B2158" s="14" t="s">
        <v>4063</v>
      </c>
      <c r="C2158" s="10" t="s">
        <v>19</v>
      </c>
      <c r="D2158" s="10" t="s">
        <v>20</v>
      </c>
      <c r="E2158" s="10" t="s">
        <v>21</v>
      </c>
      <c r="F2158" s="14" t="s">
        <v>4064</v>
      </c>
      <c r="G2158" s="10">
        <v>100000</v>
      </c>
      <c r="H2158" s="10"/>
      <c r="I2158" s="10"/>
      <c r="J2158" s="10"/>
      <c r="K2158" s="10">
        <v>100000</v>
      </c>
      <c r="L2158" s="10" t="s">
        <v>1374</v>
      </c>
      <c r="M2158" s="22"/>
    </row>
    <row r="2159" ht="29" customHeight="1" spans="1:13">
      <c r="A2159" s="10">
        <v>2092</v>
      </c>
      <c r="B2159" s="14" t="s">
        <v>4065</v>
      </c>
      <c r="C2159" s="10" t="s">
        <v>19</v>
      </c>
      <c r="D2159" s="10" t="s">
        <v>20</v>
      </c>
      <c r="E2159" s="10" t="s">
        <v>124</v>
      </c>
      <c r="F2159" s="14" t="s">
        <v>4066</v>
      </c>
      <c r="G2159" s="10">
        <v>68000</v>
      </c>
      <c r="H2159" s="10"/>
      <c r="I2159" s="10"/>
      <c r="J2159" s="10"/>
      <c r="K2159" s="10">
        <v>68000</v>
      </c>
      <c r="L2159" s="10" t="s">
        <v>1374</v>
      </c>
      <c r="M2159" s="22"/>
    </row>
    <row r="2160" ht="29" customHeight="1" spans="1:13">
      <c r="A2160" s="10">
        <v>2093</v>
      </c>
      <c r="B2160" s="14" t="s">
        <v>4067</v>
      </c>
      <c r="C2160" s="10" t="s">
        <v>19</v>
      </c>
      <c r="D2160" s="10" t="s">
        <v>20</v>
      </c>
      <c r="E2160" s="10" t="s">
        <v>21</v>
      </c>
      <c r="F2160" s="14" t="s">
        <v>4068</v>
      </c>
      <c r="G2160" s="10">
        <v>120000</v>
      </c>
      <c r="H2160" s="10"/>
      <c r="I2160" s="10"/>
      <c r="J2160" s="10"/>
      <c r="K2160" s="10">
        <v>120000</v>
      </c>
      <c r="L2160" s="10" t="s">
        <v>1374</v>
      </c>
      <c r="M2160" s="22"/>
    </row>
    <row r="2161" ht="30" customHeight="1" spans="1:13">
      <c r="A2161" s="10">
        <v>2094</v>
      </c>
      <c r="B2161" s="14" t="s">
        <v>4069</v>
      </c>
      <c r="C2161" s="10" t="s">
        <v>19</v>
      </c>
      <c r="D2161" s="10" t="s">
        <v>20</v>
      </c>
      <c r="E2161" s="10" t="s">
        <v>49</v>
      </c>
      <c r="F2161" s="14" t="s">
        <v>4070</v>
      </c>
      <c r="G2161" s="10">
        <v>1800000</v>
      </c>
      <c r="H2161" s="10"/>
      <c r="I2161" s="10"/>
      <c r="J2161" s="10"/>
      <c r="K2161" s="10">
        <v>1800000</v>
      </c>
      <c r="L2161" s="10" t="s">
        <v>1374</v>
      </c>
      <c r="M2161" s="22"/>
    </row>
    <row r="2162" ht="38" customHeight="1" spans="1:13">
      <c r="A2162" s="10">
        <v>2095</v>
      </c>
      <c r="B2162" s="14" t="s">
        <v>4071</v>
      </c>
      <c r="C2162" s="10" t="s">
        <v>19</v>
      </c>
      <c r="D2162" s="10" t="s">
        <v>20</v>
      </c>
      <c r="E2162" s="10" t="s">
        <v>21</v>
      </c>
      <c r="F2162" s="14" t="s">
        <v>4072</v>
      </c>
      <c r="G2162" s="10">
        <v>56211</v>
      </c>
      <c r="H2162" s="10"/>
      <c r="I2162" s="10"/>
      <c r="J2162" s="10"/>
      <c r="K2162" s="10">
        <v>56211</v>
      </c>
      <c r="L2162" s="10" t="s">
        <v>1358</v>
      </c>
      <c r="M2162" s="22"/>
    </row>
    <row r="2163" ht="27" customHeight="1" spans="1:13">
      <c r="A2163" s="10">
        <v>2096</v>
      </c>
      <c r="B2163" s="14" t="s">
        <v>4073</v>
      </c>
      <c r="C2163" s="10" t="s">
        <v>19</v>
      </c>
      <c r="D2163" s="10" t="s">
        <v>20</v>
      </c>
      <c r="E2163" s="10" t="s">
        <v>21</v>
      </c>
      <c r="F2163" s="14" t="s">
        <v>4074</v>
      </c>
      <c r="G2163" s="10">
        <v>58000</v>
      </c>
      <c r="H2163" s="10"/>
      <c r="I2163" s="10"/>
      <c r="J2163" s="10"/>
      <c r="K2163" s="10">
        <v>58000</v>
      </c>
      <c r="L2163" s="10" t="s">
        <v>1374</v>
      </c>
      <c r="M2163" s="22"/>
    </row>
    <row r="2164" ht="30" customHeight="1" spans="1:13">
      <c r="A2164" s="10">
        <v>2097</v>
      </c>
      <c r="B2164" s="14" t="s">
        <v>4075</v>
      </c>
      <c r="C2164" s="10" t="s">
        <v>19</v>
      </c>
      <c r="D2164" s="10" t="s">
        <v>20</v>
      </c>
      <c r="E2164" s="10" t="s">
        <v>156</v>
      </c>
      <c r="F2164" s="14" t="s">
        <v>4076</v>
      </c>
      <c r="G2164" s="10">
        <v>1500000</v>
      </c>
      <c r="H2164" s="10"/>
      <c r="I2164" s="10"/>
      <c r="J2164" s="10"/>
      <c r="K2164" s="10">
        <v>1500000</v>
      </c>
      <c r="L2164" s="10" t="s">
        <v>1374</v>
      </c>
      <c r="M2164" s="22"/>
    </row>
    <row r="2165" ht="27" customHeight="1" spans="1:13">
      <c r="A2165" s="10">
        <v>2098</v>
      </c>
      <c r="B2165" s="14" t="s">
        <v>4077</v>
      </c>
      <c r="C2165" s="10" t="s">
        <v>19</v>
      </c>
      <c r="D2165" s="10" t="s">
        <v>20</v>
      </c>
      <c r="E2165" s="10" t="s">
        <v>124</v>
      </c>
      <c r="F2165" s="14" t="s">
        <v>4078</v>
      </c>
      <c r="G2165" s="10">
        <v>50000</v>
      </c>
      <c r="H2165" s="10"/>
      <c r="I2165" s="10"/>
      <c r="J2165" s="10"/>
      <c r="K2165" s="10">
        <v>50000</v>
      </c>
      <c r="L2165" s="10" t="s">
        <v>1374</v>
      </c>
      <c r="M2165" s="22"/>
    </row>
    <row r="2166" ht="34" customHeight="1" spans="1:13">
      <c r="A2166" s="10">
        <v>2099</v>
      </c>
      <c r="B2166" s="14" t="s">
        <v>4079</v>
      </c>
      <c r="C2166" s="10" t="s">
        <v>19</v>
      </c>
      <c r="D2166" s="10" t="s">
        <v>20</v>
      </c>
      <c r="E2166" s="10" t="s">
        <v>124</v>
      </c>
      <c r="F2166" s="14" t="s">
        <v>4080</v>
      </c>
      <c r="G2166" s="10">
        <v>28000</v>
      </c>
      <c r="H2166" s="10"/>
      <c r="I2166" s="10"/>
      <c r="J2166" s="10"/>
      <c r="K2166" s="10">
        <v>28000</v>
      </c>
      <c r="L2166" s="10" t="s">
        <v>1374</v>
      </c>
      <c r="M2166" s="22"/>
    </row>
    <row r="2167" ht="30" customHeight="1" spans="1:13">
      <c r="A2167" s="10">
        <v>2100</v>
      </c>
      <c r="B2167" s="14" t="s">
        <v>4081</v>
      </c>
      <c r="C2167" s="10" t="s">
        <v>19</v>
      </c>
      <c r="D2167" s="10" t="s">
        <v>20</v>
      </c>
      <c r="E2167" s="10" t="s">
        <v>124</v>
      </c>
      <c r="F2167" s="14" t="s">
        <v>3934</v>
      </c>
      <c r="G2167" s="10">
        <v>180000</v>
      </c>
      <c r="H2167" s="10"/>
      <c r="I2167" s="10"/>
      <c r="J2167" s="10"/>
      <c r="K2167" s="10">
        <v>180000</v>
      </c>
      <c r="L2167" s="10" t="s">
        <v>1374</v>
      </c>
      <c r="M2167" s="22"/>
    </row>
    <row r="2168" ht="30" customHeight="1" spans="1:13">
      <c r="A2168" s="10">
        <v>2101</v>
      </c>
      <c r="B2168" s="14" t="s">
        <v>4082</v>
      </c>
      <c r="C2168" s="10" t="s">
        <v>19</v>
      </c>
      <c r="D2168" s="10" t="s">
        <v>20</v>
      </c>
      <c r="E2168" s="10" t="s">
        <v>148</v>
      </c>
      <c r="F2168" s="14" t="s">
        <v>4083</v>
      </c>
      <c r="G2168" s="10">
        <v>210000</v>
      </c>
      <c r="H2168" s="10">
        <v>10000</v>
      </c>
      <c r="I2168" s="10"/>
      <c r="J2168" s="10"/>
      <c r="K2168" s="10">
        <v>200000</v>
      </c>
      <c r="L2168" s="10" t="s">
        <v>1374</v>
      </c>
      <c r="M2168" s="22"/>
    </row>
    <row r="2169" ht="32" customHeight="1" spans="1:13">
      <c r="A2169" s="10">
        <v>2102</v>
      </c>
      <c r="B2169" s="14" t="s">
        <v>3850</v>
      </c>
      <c r="C2169" s="10" t="s">
        <v>19</v>
      </c>
      <c r="D2169" s="10" t="s">
        <v>20</v>
      </c>
      <c r="E2169" s="10" t="s">
        <v>21</v>
      </c>
      <c r="F2169" s="14" t="s">
        <v>4084</v>
      </c>
      <c r="G2169" s="10">
        <v>58000</v>
      </c>
      <c r="H2169" s="10"/>
      <c r="I2169" s="10"/>
      <c r="J2169" s="10"/>
      <c r="K2169" s="10">
        <v>58000</v>
      </c>
      <c r="L2169" s="10" t="s">
        <v>1374</v>
      </c>
      <c r="M2169" s="22"/>
    </row>
    <row r="2170" ht="28" customHeight="1" spans="1:13">
      <c r="A2170" s="10">
        <v>2103</v>
      </c>
      <c r="B2170" s="14" t="s">
        <v>4085</v>
      </c>
      <c r="C2170" s="10" t="s">
        <v>19</v>
      </c>
      <c r="D2170" s="10" t="s">
        <v>20</v>
      </c>
      <c r="E2170" s="10" t="s">
        <v>49</v>
      </c>
      <c r="F2170" s="14" t="s">
        <v>4086</v>
      </c>
      <c r="G2170" s="10">
        <v>20000</v>
      </c>
      <c r="H2170" s="10"/>
      <c r="I2170" s="10"/>
      <c r="J2170" s="10"/>
      <c r="K2170" s="10">
        <v>20000</v>
      </c>
      <c r="L2170" s="10" t="s">
        <v>1374</v>
      </c>
      <c r="M2170" s="22"/>
    </row>
    <row r="2171" ht="27" customHeight="1" spans="1:13">
      <c r="A2171" s="10">
        <v>2104</v>
      </c>
      <c r="B2171" s="14" t="s">
        <v>4087</v>
      </c>
      <c r="C2171" s="10" t="s">
        <v>62</v>
      </c>
      <c r="D2171" s="10" t="s">
        <v>20</v>
      </c>
      <c r="E2171" s="10" t="s">
        <v>156</v>
      </c>
      <c r="F2171" s="14" t="s">
        <v>4088</v>
      </c>
      <c r="G2171" s="10">
        <v>58600</v>
      </c>
      <c r="H2171" s="10">
        <v>600</v>
      </c>
      <c r="I2171" s="10"/>
      <c r="J2171" s="10"/>
      <c r="K2171" s="10">
        <v>58000</v>
      </c>
      <c r="L2171" s="10" t="s">
        <v>1374</v>
      </c>
      <c r="M2171" s="22"/>
    </row>
    <row r="2172" ht="29" customHeight="1" spans="1:13">
      <c r="A2172" s="10">
        <v>2105</v>
      </c>
      <c r="B2172" s="14" t="s">
        <v>4089</v>
      </c>
      <c r="C2172" s="10" t="s">
        <v>19</v>
      </c>
      <c r="D2172" s="10" t="s">
        <v>20</v>
      </c>
      <c r="E2172" s="10" t="s">
        <v>124</v>
      </c>
      <c r="F2172" s="14" t="s">
        <v>4090</v>
      </c>
      <c r="G2172" s="10">
        <v>46000</v>
      </c>
      <c r="H2172" s="10"/>
      <c r="I2172" s="10"/>
      <c r="J2172" s="10"/>
      <c r="K2172" s="10">
        <v>46000</v>
      </c>
      <c r="L2172" s="10" t="s">
        <v>1374</v>
      </c>
      <c r="M2172" s="22"/>
    </row>
    <row r="2173" ht="39" customHeight="1" spans="1:13">
      <c r="A2173" s="10">
        <v>2106</v>
      </c>
      <c r="B2173" s="14" t="s">
        <v>4091</v>
      </c>
      <c r="C2173" s="10" t="s">
        <v>592</v>
      </c>
      <c r="D2173" s="10" t="s">
        <v>20</v>
      </c>
      <c r="E2173" s="10" t="s">
        <v>124</v>
      </c>
      <c r="F2173" s="14" t="s">
        <v>4092</v>
      </c>
      <c r="G2173" s="10">
        <v>28000</v>
      </c>
      <c r="H2173" s="10"/>
      <c r="I2173" s="10"/>
      <c r="J2173" s="10"/>
      <c r="K2173" s="10">
        <v>28000</v>
      </c>
      <c r="L2173" s="10" t="s">
        <v>1374</v>
      </c>
      <c r="M2173" s="22"/>
    </row>
    <row r="2174" ht="32" customHeight="1" spans="1:13">
      <c r="A2174" s="10">
        <v>2107</v>
      </c>
      <c r="B2174" s="14" t="s">
        <v>4093</v>
      </c>
      <c r="C2174" s="10" t="s">
        <v>19</v>
      </c>
      <c r="D2174" s="10" t="s">
        <v>20</v>
      </c>
      <c r="E2174" s="10" t="s">
        <v>156</v>
      </c>
      <c r="F2174" s="14" t="s">
        <v>4094</v>
      </c>
      <c r="G2174" s="10">
        <v>326800</v>
      </c>
      <c r="H2174" s="10"/>
      <c r="I2174" s="10"/>
      <c r="J2174" s="10"/>
      <c r="K2174" s="10">
        <v>326800</v>
      </c>
      <c r="L2174" s="10" t="s">
        <v>624</v>
      </c>
      <c r="M2174" s="22"/>
    </row>
    <row r="2175" ht="39" customHeight="1" spans="1:13">
      <c r="A2175" s="10">
        <v>2108</v>
      </c>
      <c r="B2175" s="14" t="s">
        <v>4095</v>
      </c>
      <c r="C2175" s="10" t="s">
        <v>19</v>
      </c>
      <c r="D2175" s="10" t="s">
        <v>20</v>
      </c>
      <c r="E2175" s="10" t="s">
        <v>156</v>
      </c>
      <c r="F2175" s="14" t="s">
        <v>4096</v>
      </c>
      <c r="G2175" s="10">
        <v>14800</v>
      </c>
      <c r="H2175" s="10">
        <v>1000</v>
      </c>
      <c r="I2175" s="10"/>
      <c r="J2175" s="10"/>
      <c r="K2175" s="10">
        <v>13800</v>
      </c>
      <c r="L2175" s="10" t="s">
        <v>1374</v>
      </c>
      <c r="M2175" s="22"/>
    </row>
    <row r="2176" ht="29" customHeight="1" spans="1:13">
      <c r="A2176" s="10">
        <v>2109</v>
      </c>
      <c r="B2176" s="14" t="s">
        <v>4097</v>
      </c>
      <c r="C2176" s="10" t="s">
        <v>19</v>
      </c>
      <c r="D2176" s="10" t="s">
        <v>20</v>
      </c>
      <c r="E2176" s="10" t="s">
        <v>21</v>
      </c>
      <c r="F2176" s="14" t="s">
        <v>3875</v>
      </c>
      <c r="G2176" s="10">
        <v>16000</v>
      </c>
      <c r="H2176" s="10">
        <v>1000</v>
      </c>
      <c r="I2176" s="10"/>
      <c r="J2176" s="10"/>
      <c r="K2176" s="10">
        <v>15000</v>
      </c>
      <c r="L2176" s="10" t="s">
        <v>1374</v>
      </c>
      <c r="M2176" s="22"/>
    </row>
    <row r="2177" ht="28" customHeight="1" spans="1:13">
      <c r="A2177" s="10">
        <v>2110</v>
      </c>
      <c r="B2177" s="14" t="s">
        <v>4098</v>
      </c>
      <c r="C2177" s="10" t="s">
        <v>19</v>
      </c>
      <c r="D2177" s="10" t="s">
        <v>20</v>
      </c>
      <c r="E2177" s="10" t="s">
        <v>21</v>
      </c>
      <c r="F2177" s="14" t="s">
        <v>4099</v>
      </c>
      <c r="G2177" s="10">
        <v>18000</v>
      </c>
      <c r="H2177" s="10"/>
      <c r="I2177" s="10"/>
      <c r="J2177" s="10"/>
      <c r="K2177" s="10">
        <v>18000</v>
      </c>
      <c r="L2177" s="10" t="s">
        <v>4100</v>
      </c>
      <c r="M2177" s="22"/>
    </row>
    <row r="2178" ht="38" customHeight="1" spans="1:13">
      <c r="A2178" s="10">
        <v>2111</v>
      </c>
      <c r="B2178" s="14" t="s">
        <v>4101</v>
      </c>
      <c r="C2178" s="10" t="s">
        <v>19</v>
      </c>
      <c r="D2178" s="10" t="s">
        <v>20</v>
      </c>
      <c r="E2178" s="10" t="s">
        <v>21</v>
      </c>
      <c r="F2178" s="14" t="s">
        <v>4102</v>
      </c>
      <c r="G2178" s="10">
        <v>404000</v>
      </c>
      <c r="H2178" s="10"/>
      <c r="I2178" s="10"/>
      <c r="J2178" s="10"/>
      <c r="K2178" s="10">
        <v>404000</v>
      </c>
      <c r="L2178" s="10" t="s">
        <v>23</v>
      </c>
      <c r="M2178" s="22"/>
    </row>
    <row r="2179" ht="31" customHeight="1" spans="1:13">
      <c r="A2179" s="10">
        <v>2112</v>
      </c>
      <c r="B2179" s="14" t="s">
        <v>4103</v>
      </c>
      <c r="C2179" s="10" t="s">
        <v>19</v>
      </c>
      <c r="D2179" s="10" t="s">
        <v>20</v>
      </c>
      <c r="E2179" s="10" t="s">
        <v>132</v>
      </c>
      <c r="F2179" s="14" t="s">
        <v>4104</v>
      </c>
      <c r="G2179" s="10">
        <v>52150</v>
      </c>
      <c r="H2179" s="10"/>
      <c r="I2179" s="10"/>
      <c r="J2179" s="10"/>
      <c r="K2179" s="10">
        <v>52150</v>
      </c>
      <c r="L2179" s="10" t="s">
        <v>1374</v>
      </c>
      <c r="M2179" s="22"/>
    </row>
    <row r="2180" ht="28" customHeight="1" spans="1:13">
      <c r="A2180" s="10">
        <v>2113</v>
      </c>
      <c r="B2180" s="14" t="s">
        <v>4105</v>
      </c>
      <c r="C2180" s="10" t="s">
        <v>19</v>
      </c>
      <c r="D2180" s="10" t="s">
        <v>20</v>
      </c>
      <c r="E2180" s="10" t="s">
        <v>21</v>
      </c>
      <c r="F2180" s="14" t="s">
        <v>4106</v>
      </c>
      <c r="G2180" s="10">
        <v>1500</v>
      </c>
      <c r="H2180" s="10"/>
      <c r="I2180" s="10"/>
      <c r="J2180" s="10"/>
      <c r="K2180" s="10">
        <v>1500</v>
      </c>
      <c r="L2180" s="10" t="s">
        <v>1374</v>
      </c>
      <c r="M2180" s="22"/>
    </row>
    <row r="2181" ht="28" customHeight="1" spans="1:13">
      <c r="A2181" s="10">
        <v>2114</v>
      </c>
      <c r="B2181" s="14" t="s">
        <v>4107</v>
      </c>
      <c r="C2181" s="10" t="s">
        <v>19</v>
      </c>
      <c r="D2181" s="10" t="s">
        <v>20</v>
      </c>
      <c r="E2181" s="10" t="s">
        <v>140</v>
      </c>
      <c r="F2181" s="14" t="s">
        <v>4108</v>
      </c>
      <c r="G2181" s="10">
        <v>15000</v>
      </c>
      <c r="H2181" s="10"/>
      <c r="I2181" s="10"/>
      <c r="J2181" s="10"/>
      <c r="K2181" s="10">
        <v>15000</v>
      </c>
      <c r="L2181" s="10" t="s">
        <v>261</v>
      </c>
      <c r="M2181" s="22"/>
    </row>
    <row r="2182" ht="28" customHeight="1" spans="1:13">
      <c r="A2182" s="10">
        <v>2115</v>
      </c>
      <c r="B2182" s="14" t="s">
        <v>4109</v>
      </c>
      <c r="C2182" s="10" t="s">
        <v>19</v>
      </c>
      <c r="D2182" s="10" t="s">
        <v>20</v>
      </c>
      <c r="E2182" s="10" t="s">
        <v>136</v>
      </c>
      <c r="F2182" s="14" t="s">
        <v>4110</v>
      </c>
      <c r="G2182" s="10">
        <v>8000</v>
      </c>
      <c r="H2182" s="10"/>
      <c r="I2182" s="10"/>
      <c r="J2182" s="10"/>
      <c r="K2182" s="10">
        <v>8000</v>
      </c>
      <c r="L2182" s="10" t="s">
        <v>1374</v>
      </c>
      <c r="M2182" s="22"/>
    </row>
    <row r="2183" ht="30" customHeight="1" spans="1:13">
      <c r="A2183" s="10">
        <v>2116</v>
      </c>
      <c r="B2183" s="14" t="s">
        <v>4111</v>
      </c>
      <c r="C2183" s="10" t="s">
        <v>19</v>
      </c>
      <c r="D2183" s="10" t="s">
        <v>20</v>
      </c>
      <c r="E2183" s="10" t="s">
        <v>140</v>
      </c>
      <c r="F2183" s="14" t="s">
        <v>4112</v>
      </c>
      <c r="G2183" s="10">
        <v>30000</v>
      </c>
      <c r="H2183" s="10"/>
      <c r="I2183" s="10"/>
      <c r="J2183" s="10"/>
      <c r="K2183" s="10">
        <v>30000</v>
      </c>
      <c r="L2183" s="10" t="s">
        <v>261</v>
      </c>
      <c r="M2183" s="22"/>
    </row>
    <row r="2184" ht="38" customHeight="1" spans="1:13">
      <c r="A2184" s="10">
        <v>2117</v>
      </c>
      <c r="B2184" s="14" t="s">
        <v>4113</v>
      </c>
      <c r="C2184" s="10" t="s">
        <v>19</v>
      </c>
      <c r="D2184" s="10" t="s">
        <v>20</v>
      </c>
      <c r="E2184" s="10" t="s">
        <v>21</v>
      </c>
      <c r="F2184" s="14" t="s">
        <v>4114</v>
      </c>
      <c r="G2184" s="10">
        <v>500000</v>
      </c>
      <c r="H2184" s="10"/>
      <c r="I2184" s="10"/>
      <c r="J2184" s="10"/>
      <c r="K2184" s="10">
        <v>500000</v>
      </c>
      <c r="L2184" s="10" t="s">
        <v>1374</v>
      </c>
      <c r="M2184" s="22"/>
    </row>
    <row r="2185" ht="27" customHeight="1" spans="1:13">
      <c r="A2185" s="10">
        <v>2118</v>
      </c>
      <c r="B2185" s="14" t="s">
        <v>4115</v>
      </c>
      <c r="C2185" s="10" t="s">
        <v>19</v>
      </c>
      <c r="D2185" s="10" t="s">
        <v>20</v>
      </c>
      <c r="E2185" s="10" t="s">
        <v>49</v>
      </c>
      <c r="F2185" s="14" t="s">
        <v>4116</v>
      </c>
      <c r="G2185" s="10">
        <v>50000</v>
      </c>
      <c r="H2185" s="10"/>
      <c r="I2185" s="10"/>
      <c r="J2185" s="10"/>
      <c r="K2185" s="10">
        <v>50000</v>
      </c>
      <c r="L2185" s="10" t="s">
        <v>3864</v>
      </c>
      <c r="M2185" s="22"/>
    </row>
    <row r="2186" ht="27" customHeight="1" spans="1:13">
      <c r="A2186" s="10">
        <v>2119</v>
      </c>
      <c r="B2186" s="14" t="s">
        <v>4117</v>
      </c>
      <c r="C2186" s="10" t="s">
        <v>19</v>
      </c>
      <c r="D2186" s="10" t="s">
        <v>20</v>
      </c>
      <c r="E2186" s="10" t="s">
        <v>49</v>
      </c>
      <c r="F2186" s="14" t="s">
        <v>4118</v>
      </c>
      <c r="G2186" s="10">
        <v>20000</v>
      </c>
      <c r="H2186" s="10"/>
      <c r="I2186" s="10"/>
      <c r="J2186" s="10"/>
      <c r="K2186" s="10">
        <v>20000</v>
      </c>
      <c r="L2186" s="10" t="s">
        <v>3864</v>
      </c>
      <c r="M2186" s="22"/>
    </row>
    <row r="2187" ht="31" customHeight="1" spans="1:13">
      <c r="A2187" s="10">
        <v>2120</v>
      </c>
      <c r="B2187" s="14" t="s">
        <v>4119</v>
      </c>
      <c r="C2187" s="10" t="s">
        <v>19</v>
      </c>
      <c r="D2187" s="10" t="s">
        <v>20</v>
      </c>
      <c r="E2187" s="10" t="s">
        <v>124</v>
      </c>
      <c r="F2187" s="14" t="s">
        <v>4120</v>
      </c>
      <c r="G2187" s="10">
        <v>55000</v>
      </c>
      <c r="H2187" s="10">
        <v>5000</v>
      </c>
      <c r="I2187" s="10"/>
      <c r="J2187" s="10"/>
      <c r="K2187" s="10">
        <v>50000</v>
      </c>
      <c r="L2187" s="10" t="s">
        <v>1374</v>
      </c>
      <c r="M2187" s="22"/>
    </row>
    <row r="2188" ht="31" customHeight="1" spans="1:13">
      <c r="A2188" s="10">
        <v>2121</v>
      </c>
      <c r="B2188" s="14" t="s">
        <v>4121</v>
      </c>
      <c r="C2188" s="10" t="s">
        <v>19</v>
      </c>
      <c r="D2188" s="10" t="s">
        <v>20</v>
      </c>
      <c r="E2188" s="10" t="s">
        <v>124</v>
      </c>
      <c r="F2188" s="14" t="s">
        <v>4122</v>
      </c>
      <c r="G2188" s="10">
        <v>48000</v>
      </c>
      <c r="H2188" s="10">
        <v>6000</v>
      </c>
      <c r="I2188" s="10"/>
      <c r="J2188" s="10"/>
      <c r="K2188" s="10">
        <v>42000</v>
      </c>
      <c r="L2188" s="10" t="s">
        <v>1374</v>
      </c>
      <c r="M2188" s="22"/>
    </row>
    <row r="2189" ht="28" customHeight="1" spans="1:13">
      <c r="A2189" s="10">
        <v>2122</v>
      </c>
      <c r="B2189" s="14" t="s">
        <v>4123</v>
      </c>
      <c r="C2189" s="10" t="s">
        <v>19</v>
      </c>
      <c r="D2189" s="10" t="s">
        <v>20</v>
      </c>
      <c r="E2189" s="10" t="s">
        <v>49</v>
      </c>
      <c r="F2189" s="14" t="s">
        <v>4124</v>
      </c>
      <c r="G2189" s="10">
        <v>10000</v>
      </c>
      <c r="H2189" s="10">
        <v>4000</v>
      </c>
      <c r="I2189" s="10"/>
      <c r="J2189" s="10"/>
      <c r="K2189" s="10">
        <v>6000</v>
      </c>
      <c r="L2189" s="10" t="s">
        <v>1374</v>
      </c>
      <c r="M2189" s="22"/>
    </row>
    <row r="2190" ht="36" customHeight="1" spans="1:13">
      <c r="A2190" s="10">
        <v>2123</v>
      </c>
      <c r="B2190" s="14" t="s">
        <v>4125</v>
      </c>
      <c r="C2190" s="10" t="s">
        <v>19</v>
      </c>
      <c r="D2190" s="10" t="s">
        <v>20</v>
      </c>
      <c r="E2190" s="10" t="s">
        <v>49</v>
      </c>
      <c r="F2190" s="14" t="s">
        <v>4126</v>
      </c>
      <c r="G2190" s="10">
        <v>74800</v>
      </c>
      <c r="H2190" s="10"/>
      <c r="I2190" s="10"/>
      <c r="J2190" s="10"/>
      <c r="K2190" s="10">
        <v>74800</v>
      </c>
      <c r="L2190" s="10" t="s">
        <v>1374</v>
      </c>
      <c r="M2190" s="22"/>
    </row>
    <row r="2191" ht="30" customHeight="1" spans="1:13">
      <c r="A2191" s="10">
        <v>2124</v>
      </c>
      <c r="B2191" s="14" t="s">
        <v>4127</v>
      </c>
      <c r="C2191" s="10" t="s">
        <v>62</v>
      </c>
      <c r="D2191" s="10" t="s">
        <v>20</v>
      </c>
      <c r="E2191" s="10" t="s">
        <v>21</v>
      </c>
      <c r="F2191" s="14" t="s">
        <v>4128</v>
      </c>
      <c r="G2191" s="10">
        <v>3500</v>
      </c>
      <c r="H2191" s="10"/>
      <c r="I2191" s="10"/>
      <c r="J2191" s="10"/>
      <c r="K2191" s="10">
        <v>3500</v>
      </c>
      <c r="L2191" s="10" t="s">
        <v>1374</v>
      </c>
      <c r="M2191" s="22"/>
    </row>
    <row r="2192" ht="29" customHeight="1" spans="1:13">
      <c r="A2192" s="10">
        <v>2125</v>
      </c>
      <c r="B2192" s="14" t="s">
        <v>4129</v>
      </c>
      <c r="C2192" s="10" t="s">
        <v>19</v>
      </c>
      <c r="D2192" s="10" t="s">
        <v>20</v>
      </c>
      <c r="E2192" s="10" t="s">
        <v>21</v>
      </c>
      <c r="F2192" s="14" t="s">
        <v>4130</v>
      </c>
      <c r="G2192" s="10">
        <v>7200</v>
      </c>
      <c r="H2192" s="10"/>
      <c r="I2192" s="10"/>
      <c r="J2192" s="10"/>
      <c r="K2192" s="10">
        <v>7200</v>
      </c>
      <c r="L2192" s="10" t="s">
        <v>1374</v>
      </c>
      <c r="M2192" s="22"/>
    </row>
    <row r="2193" ht="28" customHeight="1" spans="1:13">
      <c r="A2193" s="10">
        <v>2126</v>
      </c>
      <c r="B2193" s="14" t="s">
        <v>4131</v>
      </c>
      <c r="C2193" s="10" t="s">
        <v>19</v>
      </c>
      <c r="D2193" s="10" t="s">
        <v>20</v>
      </c>
      <c r="E2193" s="10" t="s">
        <v>156</v>
      </c>
      <c r="F2193" s="14" t="s">
        <v>4132</v>
      </c>
      <c r="G2193" s="10">
        <v>5800</v>
      </c>
      <c r="H2193" s="10">
        <v>1000</v>
      </c>
      <c r="I2193" s="10"/>
      <c r="J2193" s="10"/>
      <c r="K2193" s="10">
        <v>4800</v>
      </c>
      <c r="L2193" s="10" t="s">
        <v>1374</v>
      </c>
      <c r="M2193" s="22"/>
    </row>
    <row r="2194" ht="38" customHeight="1" spans="1:13">
      <c r="A2194" s="10">
        <v>2127</v>
      </c>
      <c r="B2194" s="14" t="s">
        <v>4133</v>
      </c>
      <c r="C2194" s="10" t="s">
        <v>19</v>
      </c>
      <c r="D2194" s="10" t="s">
        <v>20</v>
      </c>
      <c r="E2194" s="10" t="s">
        <v>140</v>
      </c>
      <c r="F2194" s="14" t="s">
        <v>4134</v>
      </c>
      <c r="G2194" s="10">
        <v>5200</v>
      </c>
      <c r="H2194" s="10">
        <v>1000</v>
      </c>
      <c r="I2194" s="10"/>
      <c r="J2194" s="10"/>
      <c r="K2194" s="10">
        <v>4200</v>
      </c>
      <c r="L2194" s="10" t="s">
        <v>1374</v>
      </c>
      <c r="M2194" s="22"/>
    </row>
    <row r="2195" ht="30" customHeight="1" spans="1:13">
      <c r="A2195" s="10">
        <v>2128</v>
      </c>
      <c r="B2195" s="14" t="s">
        <v>4135</v>
      </c>
      <c r="C2195" s="10" t="s">
        <v>19</v>
      </c>
      <c r="D2195" s="10" t="s">
        <v>20</v>
      </c>
      <c r="E2195" s="10" t="s">
        <v>124</v>
      </c>
      <c r="F2195" s="14" t="s">
        <v>4136</v>
      </c>
      <c r="G2195" s="10">
        <v>4500</v>
      </c>
      <c r="H2195" s="10"/>
      <c r="I2195" s="10"/>
      <c r="J2195" s="10"/>
      <c r="K2195" s="10">
        <v>4500</v>
      </c>
      <c r="L2195" s="10" t="s">
        <v>1374</v>
      </c>
      <c r="M2195" s="22"/>
    </row>
    <row r="2196" ht="27" customHeight="1" spans="1:13">
      <c r="A2196" s="10">
        <v>2129</v>
      </c>
      <c r="B2196" s="14" t="s">
        <v>4137</v>
      </c>
      <c r="C2196" s="10" t="s">
        <v>19</v>
      </c>
      <c r="D2196" s="10" t="s">
        <v>20</v>
      </c>
      <c r="E2196" s="10" t="s">
        <v>140</v>
      </c>
      <c r="F2196" s="14" t="s">
        <v>4138</v>
      </c>
      <c r="G2196" s="10">
        <v>306</v>
      </c>
      <c r="H2196" s="10">
        <v>306</v>
      </c>
      <c r="I2196" s="10"/>
      <c r="J2196" s="10"/>
      <c r="K2196" s="10"/>
      <c r="L2196" s="10" t="s">
        <v>261</v>
      </c>
      <c r="M2196" s="22"/>
    </row>
    <row r="2197" ht="27" customHeight="1" spans="1:13">
      <c r="A2197" s="10">
        <v>2130</v>
      </c>
      <c r="B2197" s="14" t="s">
        <v>4139</v>
      </c>
      <c r="C2197" s="10" t="s">
        <v>19</v>
      </c>
      <c r="D2197" s="10" t="s">
        <v>20</v>
      </c>
      <c r="E2197" s="10" t="s">
        <v>140</v>
      </c>
      <c r="F2197" s="14" t="s">
        <v>4140</v>
      </c>
      <c r="G2197" s="10">
        <v>153</v>
      </c>
      <c r="H2197" s="10">
        <v>153</v>
      </c>
      <c r="I2197" s="10"/>
      <c r="J2197" s="10"/>
      <c r="K2197" s="10"/>
      <c r="L2197" s="10" t="s">
        <v>261</v>
      </c>
      <c r="M2197" s="22"/>
    </row>
    <row r="2198" ht="27" customHeight="1" spans="1:13">
      <c r="A2198" s="10">
        <v>2131</v>
      </c>
      <c r="B2198" s="14" t="s">
        <v>4141</v>
      </c>
      <c r="C2198" s="10" t="s">
        <v>19</v>
      </c>
      <c r="D2198" s="10" t="s">
        <v>20</v>
      </c>
      <c r="E2198" s="10" t="s">
        <v>140</v>
      </c>
      <c r="F2198" s="14" t="s">
        <v>4142</v>
      </c>
      <c r="G2198" s="10">
        <v>50</v>
      </c>
      <c r="H2198" s="10">
        <v>50</v>
      </c>
      <c r="I2198" s="10"/>
      <c r="J2198" s="10"/>
      <c r="K2198" s="10"/>
      <c r="L2198" s="10" t="s">
        <v>261</v>
      </c>
      <c r="M2198" s="22"/>
    </row>
    <row r="2199" ht="27" customHeight="1" spans="1:13">
      <c r="A2199" s="10">
        <v>2132</v>
      </c>
      <c r="B2199" s="14" t="s">
        <v>4143</v>
      </c>
      <c r="C2199" s="10" t="s">
        <v>19</v>
      </c>
      <c r="D2199" s="10" t="s">
        <v>20</v>
      </c>
      <c r="E2199" s="10" t="s">
        <v>140</v>
      </c>
      <c r="F2199" s="14" t="s">
        <v>4144</v>
      </c>
      <c r="G2199" s="10">
        <v>25</v>
      </c>
      <c r="H2199" s="10">
        <v>25</v>
      </c>
      <c r="I2199" s="10"/>
      <c r="J2199" s="10"/>
      <c r="K2199" s="10"/>
      <c r="L2199" s="10" t="s">
        <v>261</v>
      </c>
      <c r="M2199" s="22"/>
    </row>
    <row r="2200" ht="27" customHeight="1" spans="1:13">
      <c r="A2200" s="10">
        <v>2133</v>
      </c>
      <c r="B2200" s="14" t="s">
        <v>4145</v>
      </c>
      <c r="C2200" s="10" t="s">
        <v>62</v>
      </c>
      <c r="D2200" s="10" t="s">
        <v>20</v>
      </c>
      <c r="E2200" s="10" t="s">
        <v>140</v>
      </c>
      <c r="F2200" s="14" t="s">
        <v>4146</v>
      </c>
      <c r="G2200" s="10">
        <v>50</v>
      </c>
      <c r="H2200" s="10">
        <v>50</v>
      </c>
      <c r="I2200" s="10"/>
      <c r="J2200" s="10"/>
      <c r="K2200" s="10"/>
      <c r="L2200" s="10" t="s">
        <v>261</v>
      </c>
      <c r="M2200" s="22"/>
    </row>
    <row r="2201" ht="27" customHeight="1" spans="1:13">
      <c r="A2201" s="10">
        <v>2134</v>
      </c>
      <c r="B2201" s="14" t="s">
        <v>4147</v>
      </c>
      <c r="C2201" s="10" t="s">
        <v>19</v>
      </c>
      <c r="D2201" s="10" t="s">
        <v>20</v>
      </c>
      <c r="E2201" s="10" t="s">
        <v>140</v>
      </c>
      <c r="F2201" s="14" t="s">
        <v>4148</v>
      </c>
      <c r="G2201" s="10">
        <v>120</v>
      </c>
      <c r="H2201" s="10">
        <v>120</v>
      </c>
      <c r="I2201" s="10"/>
      <c r="J2201" s="10"/>
      <c r="K2201" s="10"/>
      <c r="L2201" s="10" t="s">
        <v>261</v>
      </c>
      <c r="M2201" s="22"/>
    </row>
    <row r="2202" ht="27" customHeight="1" spans="1:13">
      <c r="A2202" s="10">
        <v>2135</v>
      </c>
      <c r="B2202" s="14" t="s">
        <v>4149</v>
      </c>
      <c r="C2202" s="10" t="s">
        <v>19</v>
      </c>
      <c r="D2202" s="10" t="s">
        <v>20</v>
      </c>
      <c r="E2202" s="10" t="s">
        <v>140</v>
      </c>
      <c r="F2202" s="14" t="s">
        <v>4150</v>
      </c>
      <c r="G2202" s="10">
        <v>600</v>
      </c>
      <c r="H2202" s="10">
        <v>600</v>
      </c>
      <c r="I2202" s="10"/>
      <c r="J2202" s="10"/>
      <c r="K2202" s="10"/>
      <c r="L2202" s="10" t="s">
        <v>261</v>
      </c>
      <c r="M2202" s="22"/>
    </row>
    <row r="2203" ht="27" customHeight="1" spans="1:13">
      <c r="A2203" s="10">
        <v>2136</v>
      </c>
      <c r="B2203" s="14" t="s">
        <v>4151</v>
      </c>
      <c r="C2203" s="10" t="s">
        <v>19</v>
      </c>
      <c r="D2203" s="10" t="s">
        <v>20</v>
      </c>
      <c r="E2203" s="10" t="s">
        <v>140</v>
      </c>
      <c r="F2203" s="14" t="s">
        <v>4152</v>
      </c>
      <c r="G2203" s="10">
        <v>18</v>
      </c>
      <c r="H2203" s="10">
        <v>18</v>
      </c>
      <c r="I2203" s="10"/>
      <c r="J2203" s="10"/>
      <c r="K2203" s="10"/>
      <c r="L2203" s="10" t="s">
        <v>261</v>
      </c>
      <c r="M2203" s="22"/>
    </row>
    <row r="2204" ht="27" customHeight="1" spans="1:13">
      <c r="A2204" s="10">
        <v>2137</v>
      </c>
      <c r="B2204" s="14" t="s">
        <v>4153</v>
      </c>
      <c r="C2204" s="10" t="s">
        <v>19</v>
      </c>
      <c r="D2204" s="10" t="s">
        <v>20</v>
      </c>
      <c r="E2204" s="10" t="s">
        <v>140</v>
      </c>
      <c r="F2204" s="14" t="s">
        <v>4154</v>
      </c>
      <c r="G2204" s="10">
        <v>10</v>
      </c>
      <c r="H2204" s="10">
        <v>10</v>
      </c>
      <c r="I2204" s="10"/>
      <c r="J2204" s="10"/>
      <c r="K2204" s="10"/>
      <c r="L2204" s="10" t="s">
        <v>261</v>
      </c>
      <c r="M2204" s="22"/>
    </row>
    <row r="2205" ht="27" customHeight="1" spans="1:13">
      <c r="A2205" s="10">
        <v>2138</v>
      </c>
      <c r="B2205" s="14" t="s">
        <v>4155</v>
      </c>
      <c r="C2205" s="10" t="s">
        <v>19</v>
      </c>
      <c r="D2205" s="10" t="s">
        <v>20</v>
      </c>
      <c r="E2205" s="10" t="s">
        <v>140</v>
      </c>
      <c r="F2205" s="14" t="s">
        <v>4156</v>
      </c>
      <c r="G2205" s="10">
        <v>20</v>
      </c>
      <c r="H2205" s="10">
        <v>20</v>
      </c>
      <c r="I2205" s="10"/>
      <c r="J2205" s="10"/>
      <c r="K2205" s="10"/>
      <c r="L2205" s="10" t="s">
        <v>261</v>
      </c>
      <c r="M2205" s="22"/>
    </row>
    <row r="2206" ht="27" customHeight="1" spans="1:13">
      <c r="A2206" s="10">
        <v>2139</v>
      </c>
      <c r="B2206" s="14" t="s">
        <v>4157</v>
      </c>
      <c r="C2206" s="10" t="s">
        <v>19</v>
      </c>
      <c r="D2206" s="10" t="s">
        <v>20</v>
      </c>
      <c r="E2206" s="10" t="s">
        <v>140</v>
      </c>
      <c r="F2206" s="14" t="s">
        <v>4158</v>
      </c>
      <c r="G2206" s="10">
        <v>20</v>
      </c>
      <c r="H2206" s="10">
        <v>20</v>
      </c>
      <c r="I2206" s="10"/>
      <c r="J2206" s="10"/>
      <c r="K2206" s="10"/>
      <c r="L2206" s="10" t="s">
        <v>261</v>
      </c>
      <c r="M2206" s="22"/>
    </row>
    <row r="2207" ht="27" customHeight="1" spans="1:13">
      <c r="A2207" s="10">
        <v>2140</v>
      </c>
      <c r="B2207" s="14" t="s">
        <v>4159</v>
      </c>
      <c r="C2207" s="10" t="s">
        <v>19</v>
      </c>
      <c r="D2207" s="10" t="s">
        <v>20</v>
      </c>
      <c r="E2207" s="10" t="s">
        <v>21</v>
      </c>
      <c r="F2207" s="14" t="s">
        <v>4160</v>
      </c>
      <c r="G2207" s="10">
        <v>8</v>
      </c>
      <c r="H2207" s="10">
        <v>8</v>
      </c>
      <c r="I2207" s="10"/>
      <c r="J2207" s="10"/>
      <c r="K2207" s="10"/>
      <c r="L2207" s="10" t="s">
        <v>261</v>
      </c>
      <c r="M2207" s="22"/>
    </row>
    <row r="2208" ht="27" customHeight="1" spans="1:13">
      <c r="A2208" s="10">
        <v>2141</v>
      </c>
      <c r="B2208" s="14" t="s">
        <v>4161</v>
      </c>
      <c r="C2208" s="10" t="s">
        <v>19</v>
      </c>
      <c r="D2208" s="10" t="s">
        <v>20</v>
      </c>
      <c r="E2208" s="10" t="s">
        <v>140</v>
      </c>
      <c r="F2208" s="14" t="s">
        <v>4162</v>
      </c>
      <c r="G2208" s="10">
        <v>40</v>
      </c>
      <c r="H2208" s="10">
        <v>40</v>
      </c>
      <c r="I2208" s="10"/>
      <c r="J2208" s="10"/>
      <c r="K2208" s="10"/>
      <c r="L2208" s="10" t="s">
        <v>261</v>
      </c>
      <c r="M2208" s="22"/>
    </row>
    <row r="2209" ht="27" customHeight="1" spans="1:13">
      <c r="A2209" s="10">
        <v>2142</v>
      </c>
      <c r="B2209" s="14" t="s">
        <v>4163</v>
      </c>
      <c r="C2209" s="10" t="s">
        <v>19</v>
      </c>
      <c r="D2209" s="10" t="s">
        <v>20</v>
      </c>
      <c r="E2209" s="10" t="s">
        <v>140</v>
      </c>
      <c r="F2209" s="14" t="s">
        <v>4164</v>
      </c>
      <c r="G2209" s="10">
        <v>120</v>
      </c>
      <c r="H2209" s="10">
        <v>120</v>
      </c>
      <c r="I2209" s="10"/>
      <c r="J2209" s="10"/>
      <c r="K2209" s="10"/>
      <c r="L2209" s="10" t="s">
        <v>261</v>
      </c>
      <c r="M2209" s="22"/>
    </row>
    <row r="2210" ht="27" customHeight="1" spans="1:13">
      <c r="A2210" s="10">
        <v>2143</v>
      </c>
      <c r="B2210" s="14" t="s">
        <v>4165</v>
      </c>
      <c r="C2210" s="10" t="s">
        <v>19</v>
      </c>
      <c r="D2210" s="10" t="s">
        <v>20</v>
      </c>
      <c r="E2210" s="10" t="s">
        <v>140</v>
      </c>
      <c r="F2210" s="14" t="s">
        <v>4166</v>
      </c>
      <c r="G2210" s="10">
        <v>100</v>
      </c>
      <c r="H2210" s="10">
        <v>100</v>
      </c>
      <c r="I2210" s="10"/>
      <c r="J2210" s="10"/>
      <c r="K2210" s="10"/>
      <c r="L2210" s="10" t="s">
        <v>261</v>
      </c>
      <c r="M2210" s="22"/>
    </row>
    <row r="2211" ht="27" customHeight="1" spans="1:13">
      <c r="A2211" s="10">
        <v>2144</v>
      </c>
      <c r="B2211" s="14" t="s">
        <v>4167</v>
      </c>
      <c r="C2211" s="10" t="s">
        <v>19</v>
      </c>
      <c r="D2211" s="10" t="s">
        <v>20</v>
      </c>
      <c r="E2211" s="10" t="s">
        <v>140</v>
      </c>
      <c r="F2211" s="14" t="s">
        <v>4168</v>
      </c>
      <c r="G2211" s="10">
        <v>1000</v>
      </c>
      <c r="H2211" s="10">
        <v>1000</v>
      </c>
      <c r="I2211" s="10"/>
      <c r="J2211" s="10"/>
      <c r="K2211" s="10"/>
      <c r="L2211" s="10" t="s">
        <v>261</v>
      </c>
      <c r="M2211" s="22"/>
    </row>
    <row r="2212" ht="27" customHeight="1" spans="1:13">
      <c r="A2212" s="10">
        <v>2145</v>
      </c>
      <c r="B2212" s="14" t="s">
        <v>4169</v>
      </c>
      <c r="C2212" s="10" t="s">
        <v>19</v>
      </c>
      <c r="D2212" s="10" t="s">
        <v>20</v>
      </c>
      <c r="E2212" s="10" t="s">
        <v>140</v>
      </c>
      <c r="F2212" s="14" t="s">
        <v>4170</v>
      </c>
      <c r="G2212" s="10">
        <v>1000</v>
      </c>
      <c r="H2212" s="10"/>
      <c r="I2212" s="10">
        <v>1000</v>
      </c>
      <c r="J2212" s="10"/>
      <c r="K2212" s="10"/>
      <c r="L2212" s="10" t="s">
        <v>261</v>
      </c>
      <c r="M2212" s="22"/>
    </row>
    <row r="2213" ht="27" customHeight="1" spans="1:13">
      <c r="A2213" s="10">
        <v>2146</v>
      </c>
      <c r="B2213" s="14" t="s">
        <v>4171</v>
      </c>
      <c r="C2213" s="10" t="s">
        <v>19</v>
      </c>
      <c r="D2213" s="10" t="s">
        <v>20</v>
      </c>
      <c r="E2213" s="10" t="s">
        <v>140</v>
      </c>
      <c r="F2213" s="14" t="s">
        <v>4172</v>
      </c>
      <c r="G2213" s="10">
        <v>2000</v>
      </c>
      <c r="H2213" s="10"/>
      <c r="I2213" s="10">
        <v>2000</v>
      </c>
      <c r="J2213" s="10"/>
      <c r="K2213" s="10"/>
      <c r="L2213" s="10" t="s">
        <v>261</v>
      </c>
      <c r="M2213" s="22"/>
    </row>
    <row r="2214" ht="27" customHeight="1" spans="1:13">
      <c r="A2214" s="10">
        <v>2147</v>
      </c>
      <c r="B2214" s="14" t="s">
        <v>4173</v>
      </c>
      <c r="C2214" s="10" t="s">
        <v>19</v>
      </c>
      <c r="D2214" s="10" t="s">
        <v>20</v>
      </c>
      <c r="E2214" s="10" t="s">
        <v>140</v>
      </c>
      <c r="F2214" s="14" t="s">
        <v>4174</v>
      </c>
      <c r="G2214" s="10">
        <v>80</v>
      </c>
      <c r="H2214" s="10"/>
      <c r="I2214" s="10">
        <v>80</v>
      </c>
      <c r="J2214" s="10"/>
      <c r="K2214" s="10"/>
      <c r="L2214" s="10" t="s">
        <v>261</v>
      </c>
      <c r="M2214" s="22"/>
    </row>
    <row r="2215" ht="27" customHeight="1" spans="1:13">
      <c r="A2215" s="10">
        <v>2148</v>
      </c>
      <c r="B2215" s="14" t="s">
        <v>4175</v>
      </c>
      <c r="C2215" s="10" t="s">
        <v>19</v>
      </c>
      <c r="D2215" s="10" t="s">
        <v>20</v>
      </c>
      <c r="E2215" s="10" t="s">
        <v>140</v>
      </c>
      <c r="F2215" s="14" t="s">
        <v>4176</v>
      </c>
      <c r="G2215" s="10">
        <v>100</v>
      </c>
      <c r="H2215" s="10"/>
      <c r="I2215" s="10">
        <v>100</v>
      </c>
      <c r="J2215" s="10"/>
      <c r="K2215" s="10"/>
      <c r="L2215" s="10" t="s">
        <v>261</v>
      </c>
      <c r="M2215" s="22"/>
    </row>
    <row r="2216" ht="27" customHeight="1" spans="1:13">
      <c r="A2216" s="10">
        <v>2149</v>
      </c>
      <c r="B2216" s="14" t="s">
        <v>4177</v>
      </c>
      <c r="C2216" s="10" t="s">
        <v>19</v>
      </c>
      <c r="D2216" s="10" t="s">
        <v>20</v>
      </c>
      <c r="E2216" s="10" t="s">
        <v>140</v>
      </c>
      <c r="F2216" s="14" t="s">
        <v>4178</v>
      </c>
      <c r="G2216" s="10">
        <v>1000</v>
      </c>
      <c r="H2216" s="10"/>
      <c r="I2216" s="10">
        <v>1000</v>
      </c>
      <c r="J2216" s="10"/>
      <c r="K2216" s="10"/>
      <c r="L2216" s="10" t="s">
        <v>261</v>
      </c>
      <c r="M2216" s="22"/>
    </row>
    <row r="2217" ht="27" customHeight="1" spans="1:13">
      <c r="A2217" s="10">
        <v>2150</v>
      </c>
      <c r="B2217" s="14" t="s">
        <v>4179</v>
      </c>
      <c r="C2217" s="10" t="s">
        <v>19</v>
      </c>
      <c r="D2217" s="10" t="s">
        <v>20</v>
      </c>
      <c r="E2217" s="10" t="s">
        <v>140</v>
      </c>
      <c r="F2217" s="14" t="s">
        <v>4180</v>
      </c>
      <c r="G2217" s="10">
        <v>500</v>
      </c>
      <c r="H2217" s="10"/>
      <c r="I2217" s="10">
        <v>500</v>
      </c>
      <c r="J2217" s="10"/>
      <c r="K2217" s="10"/>
      <c r="L2217" s="10" t="s">
        <v>261</v>
      </c>
      <c r="M2217" s="22"/>
    </row>
    <row r="2218" ht="27" customHeight="1" spans="1:13">
      <c r="A2218" s="10">
        <v>2151</v>
      </c>
      <c r="B2218" s="14" t="s">
        <v>4181</v>
      </c>
      <c r="C2218" s="10" t="s">
        <v>19</v>
      </c>
      <c r="D2218" s="10" t="s">
        <v>20</v>
      </c>
      <c r="E2218" s="10" t="s">
        <v>140</v>
      </c>
      <c r="F2218" s="14" t="s">
        <v>4178</v>
      </c>
      <c r="G2218" s="10">
        <v>1000</v>
      </c>
      <c r="H2218" s="10"/>
      <c r="I2218" s="10">
        <v>1000</v>
      </c>
      <c r="J2218" s="10"/>
      <c r="K2218" s="10"/>
      <c r="L2218" s="10" t="s">
        <v>261</v>
      </c>
      <c r="M2218" s="22"/>
    </row>
    <row r="2219" ht="27" customHeight="1" spans="1:13">
      <c r="A2219" s="10">
        <v>2152</v>
      </c>
      <c r="B2219" s="14" t="s">
        <v>4182</v>
      </c>
      <c r="C2219" s="10" t="s">
        <v>19</v>
      </c>
      <c r="D2219" s="10" t="s">
        <v>20</v>
      </c>
      <c r="E2219" s="10" t="s">
        <v>140</v>
      </c>
      <c r="F2219" s="14" t="s">
        <v>4183</v>
      </c>
      <c r="G2219" s="10">
        <v>10</v>
      </c>
      <c r="H2219" s="10">
        <v>10</v>
      </c>
      <c r="I2219" s="10"/>
      <c r="J2219" s="10"/>
      <c r="K2219" s="10"/>
      <c r="L2219" s="10" t="s">
        <v>261</v>
      </c>
      <c r="M2219" s="22"/>
    </row>
    <row r="2220" ht="27" customHeight="1" spans="1:13">
      <c r="A2220" s="10">
        <v>2153</v>
      </c>
      <c r="B2220" s="14" t="s">
        <v>4184</v>
      </c>
      <c r="C2220" s="10" t="s">
        <v>19</v>
      </c>
      <c r="D2220" s="10" t="s">
        <v>20</v>
      </c>
      <c r="E2220" s="10" t="s">
        <v>140</v>
      </c>
      <c r="F2220" s="14" t="s">
        <v>4185</v>
      </c>
      <c r="G2220" s="10">
        <v>8</v>
      </c>
      <c r="H2220" s="10">
        <v>8</v>
      </c>
      <c r="I2220" s="10"/>
      <c r="J2220" s="10"/>
      <c r="K2220" s="10"/>
      <c r="L2220" s="10" t="s">
        <v>261</v>
      </c>
      <c r="M2220" s="22"/>
    </row>
    <row r="2221" ht="30" customHeight="1" spans="1:13">
      <c r="A2221" s="10">
        <v>2154</v>
      </c>
      <c r="B2221" s="14" t="s">
        <v>4186</v>
      </c>
      <c r="C2221" s="10" t="s">
        <v>19</v>
      </c>
      <c r="D2221" s="10" t="s">
        <v>20</v>
      </c>
      <c r="E2221" s="10" t="s">
        <v>128</v>
      </c>
      <c r="F2221" s="14" t="s">
        <v>4187</v>
      </c>
      <c r="G2221" s="10">
        <v>11000</v>
      </c>
      <c r="H2221" s="10">
        <v>11000</v>
      </c>
      <c r="I2221" s="10"/>
      <c r="J2221" s="10"/>
      <c r="K2221" s="10"/>
      <c r="L2221" s="10" t="s">
        <v>284</v>
      </c>
      <c r="M2221" s="22"/>
    </row>
    <row r="2222" ht="29" customHeight="1" spans="1:13">
      <c r="A2222" s="10">
        <v>2155</v>
      </c>
      <c r="B2222" s="14" t="s">
        <v>4188</v>
      </c>
      <c r="C2222" s="10" t="s">
        <v>19</v>
      </c>
      <c r="D2222" s="10" t="s">
        <v>20</v>
      </c>
      <c r="E2222" s="10" t="s">
        <v>128</v>
      </c>
      <c r="F2222" s="14" t="s">
        <v>4189</v>
      </c>
      <c r="G2222" s="10">
        <v>12000</v>
      </c>
      <c r="H2222" s="10">
        <v>12000</v>
      </c>
      <c r="I2222" s="10"/>
      <c r="J2222" s="10"/>
      <c r="K2222" s="10"/>
      <c r="L2222" s="10" t="s">
        <v>284</v>
      </c>
      <c r="M2222" s="22"/>
    </row>
    <row r="2223" ht="21" customHeight="1" spans="1:13">
      <c r="A2223" s="10">
        <v>2156</v>
      </c>
      <c r="B2223" s="14" t="s">
        <v>4190</v>
      </c>
      <c r="C2223" s="10" t="s">
        <v>19</v>
      </c>
      <c r="D2223" s="10" t="s">
        <v>20</v>
      </c>
      <c r="E2223" s="10" t="s">
        <v>128</v>
      </c>
      <c r="F2223" s="14" t="s">
        <v>4191</v>
      </c>
      <c r="G2223" s="10">
        <v>6000</v>
      </c>
      <c r="H2223" s="10">
        <v>6000</v>
      </c>
      <c r="I2223" s="10"/>
      <c r="J2223" s="10"/>
      <c r="K2223" s="10"/>
      <c r="L2223" s="10" t="s">
        <v>284</v>
      </c>
      <c r="M2223" s="22"/>
    </row>
    <row r="2224" ht="37" customHeight="1" spans="1:13">
      <c r="A2224" s="10">
        <v>2157</v>
      </c>
      <c r="B2224" s="14" t="s">
        <v>4192</v>
      </c>
      <c r="C2224" s="10" t="s">
        <v>19</v>
      </c>
      <c r="D2224" s="10" t="s">
        <v>98</v>
      </c>
      <c r="E2224" s="10" t="s">
        <v>136</v>
      </c>
      <c r="F2224" s="14" t="s">
        <v>4193</v>
      </c>
      <c r="G2224" s="10">
        <v>50000</v>
      </c>
      <c r="H2224" s="10">
        <v>50000</v>
      </c>
      <c r="I2224" s="10"/>
      <c r="J2224" s="10"/>
      <c r="K2224" s="10"/>
      <c r="L2224" s="10" t="s">
        <v>4194</v>
      </c>
      <c r="M2224" s="22"/>
    </row>
    <row r="2225" ht="26" customHeight="1" spans="1:13">
      <c r="A2225" s="10">
        <v>2158</v>
      </c>
      <c r="B2225" s="14" t="s">
        <v>4195</v>
      </c>
      <c r="C2225" s="10" t="s">
        <v>19</v>
      </c>
      <c r="D2225" s="10" t="s">
        <v>98</v>
      </c>
      <c r="E2225" s="10" t="s">
        <v>136</v>
      </c>
      <c r="F2225" s="14" t="s">
        <v>4196</v>
      </c>
      <c r="G2225" s="10">
        <v>1000</v>
      </c>
      <c r="H2225" s="10">
        <v>1000</v>
      </c>
      <c r="I2225" s="10"/>
      <c r="J2225" s="10"/>
      <c r="K2225" s="10"/>
      <c r="L2225" s="10" t="s">
        <v>318</v>
      </c>
      <c r="M2225" s="22"/>
    </row>
    <row r="2226" ht="27" customHeight="1" spans="1:13">
      <c r="A2226" s="10">
        <v>2159</v>
      </c>
      <c r="B2226" s="14" t="s">
        <v>4197</v>
      </c>
      <c r="C2226" s="10" t="s">
        <v>19</v>
      </c>
      <c r="D2226" s="10" t="s">
        <v>20</v>
      </c>
      <c r="E2226" s="10" t="s">
        <v>148</v>
      </c>
      <c r="F2226" s="14" t="s">
        <v>4198</v>
      </c>
      <c r="G2226" s="10">
        <v>6000</v>
      </c>
      <c r="H2226" s="10"/>
      <c r="I2226" s="10"/>
      <c r="J2226" s="10"/>
      <c r="K2226" s="10">
        <v>6000</v>
      </c>
      <c r="L2226" s="10" t="s">
        <v>303</v>
      </c>
      <c r="M2226" s="22"/>
    </row>
    <row r="2227" ht="22" customHeight="1" spans="1:13">
      <c r="A2227" s="10">
        <v>2160</v>
      </c>
      <c r="B2227" s="14" t="s">
        <v>4199</v>
      </c>
      <c r="C2227" s="10" t="s">
        <v>19</v>
      </c>
      <c r="D2227" s="10" t="s">
        <v>98</v>
      </c>
      <c r="E2227" s="10" t="s">
        <v>148</v>
      </c>
      <c r="F2227" s="14" t="s">
        <v>4200</v>
      </c>
      <c r="G2227" s="10">
        <v>15000</v>
      </c>
      <c r="H2227" s="10"/>
      <c r="I2227" s="10">
        <v>5000</v>
      </c>
      <c r="J2227" s="10">
        <v>5000</v>
      </c>
      <c r="K2227" s="10">
        <v>5000</v>
      </c>
      <c r="L2227" s="10" t="s">
        <v>303</v>
      </c>
      <c r="M2227" s="22"/>
    </row>
    <row r="2228" ht="37" customHeight="1" spans="1:13">
      <c r="A2228" s="10">
        <v>2161</v>
      </c>
      <c r="B2228" s="14" t="s">
        <v>4201</v>
      </c>
      <c r="C2228" s="10" t="s">
        <v>19</v>
      </c>
      <c r="D2228" s="10" t="s">
        <v>90</v>
      </c>
      <c r="E2228" s="10" t="s">
        <v>136</v>
      </c>
      <c r="F2228" s="14" t="s">
        <v>4202</v>
      </c>
      <c r="G2228" s="10">
        <v>50000</v>
      </c>
      <c r="H2228" s="10"/>
      <c r="I2228" s="10"/>
      <c r="J2228" s="10"/>
      <c r="K2228" s="10">
        <v>50000</v>
      </c>
      <c r="L2228" s="10" t="s">
        <v>318</v>
      </c>
      <c r="M2228" s="22"/>
    </row>
    <row r="2229" ht="30" customHeight="1" spans="1:13">
      <c r="A2229" s="10">
        <v>2162</v>
      </c>
      <c r="B2229" s="14" t="s">
        <v>4203</v>
      </c>
      <c r="C2229" s="10" t="s">
        <v>19</v>
      </c>
      <c r="D2229" s="10" t="s">
        <v>1205</v>
      </c>
      <c r="E2229" s="10" t="s">
        <v>136</v>
      </c>
      <c r="F2229" s="14" t="s">
        <v>4204</v>
      </c>
      <c r="G2229" s="10">
        <v>50000</v>
      </c>
      <c r="H2229" s="10"/>
      <c r="I2229" s="10"/>
      <c r="J2229" s="10"/>
      <c r="K2229" s="10">
        <v>50000</v>
      </c>
      <c r="L2229" s="10" t="s">
        <v>318</v>
      </c>
      <c r="M2229" s="22"/>
    </row>
    <row r="2230" ht="27" customHeight="1" spans="1:13">
      <c r="A2230" s="10">
        <v>2163</v>
      </c>
      <c r="B2230" s="14" t="s">
        <v>4205</v>
      </c>
      <c r="C2230" s="10" t="s">
        <v>19</v>
      </c>
      <c r="D2230" s="10" t="s">
        <v>20</v>
      </c>
      <c r="E2230" s="10" t="s">
        <v>136</v>
      </c>
      <c r="F2230" s="14" t="s">
        <v>4206</v>
      </c>
      <c r="G2230" s="10">
        <v>50000</v>
      </c>
      <c r="H2230" s="10"/>
      <c r="I2230" s="10"/>
      <c r="J2230" s="10"/>
      <c r="K2230" s="10">
        <v>50000</v>
      </c>
      <c r="L2230" s="10" t="s">
        <v>318</v>
      </c>
      <c r="M2230" s="22"/>
    </row>
    <row r="2231" ht="27" customHeight="1" spans="1:13">
      <c r="A2231" s="10">
        <v>2164</v>
      </c>
      <c r="B2231" s="14" t="s">
        <v>4207</v>
      </c>
      <c r="C2231" s="10" t="s">
        <v>19</v>
      </c>
      <c r="D2231" s="10" t="s">
        <v>20</v>
      </c>
      <c r="E2231" s="10" t="s">
        <v>136</v>
      </c>
      <c r="F2231" s="14" t="s">
        <v>4208</v>
      </c>
      <c r="G2231" s="10">
        <v>50000</v>
      </c>
      <c r="H2231" s="10"/>
      <c r="I2231" s="10"/>
      <c r="J2231" s="10"/>
      <c r="K2231" s="10">
        <v>50000</v>
      </c>
      <c r="L2231" s="10" t="s">
        <v>318</v>
      </c>
      <c r="M2231" s="22"/>
    </row>
    <row r="2232" ht="40" customHeight="1" spans="1:13">
      <c r="A2232" s="10">
        <v>2165</v>
      </c>
      <c r="B2232" s="14" t="s">
        <v>4209</v>
      </c>
      <c r="C2232" s="10" t="s">
        <v>19</v>
      </c>
      <c r="D2232" s="10" t="s">
        <v>20</v>
      </c>
      <c r="E2232" s="10" t="s">
        <v>136</v>
      </c>
      <c r="F2232" s="14" t="s">
        <v>4210</v>
      </c>
      <c r="G2232" s="10">
        <v>20000</v>
      </c>
      <c r="H2232" s="10"/>
      <c r="I2232" s="10"/>
      <c r="J2232" s="10"/>
      <c r="K2232" s="10">
        <v>20000</v>
      </c>
      <c r="L2232" s="10" t="s">
        <v>318</v>
      </c>
      <c r="M2232" s="22"/>
    </row>
    <row r="2233" ht="27" customHeight="1" spans="1:13">
      <c r="A2233" s="10">
        <v>2166</v>
      </c>
      <c r="B2233" s="14" t="s">
        <v>4211</v>
      </c>
      <c r="C2233" s="10" t="s">
        <v>19</v>
      </c>
      <c r="D2233" s="10" t="s">
        <v>20</v>
      </c>
      <c r="E2233" s="10" t="s">
        <v>4212</v>
      </c>
      <c r="F2233" s="14" t="s">
        <v>4213</v>
      </c>
      <c r="G2233" s="10">
        <v>30000</v>
      </c>
      <c r="H2233" s="10"/>
      <c r="I2233" s="10"/>
      <c r="J2233" s="10"/>
      <c r="K2233" s="10">
        <v>30000</v>
      </c>
      <c r="L2233" s="10" t="s">
        <v>318</v>
      </c>
      <c r="M2233" s="22"/>
    </row>
    <row r="2234" ht="27" customHeight="1" spans="1:13">
      <c r="A2234" s="10">
        <v>2167</v>
      </c>
      <c r="B2234" s="14" t="s">
        <v>4214</v>
      </c>
      <c r="C2234" s="10" t="s">
        <v>19</v>
      </c>
      <c r="D2234" s="10" t="s">
        <v>20</v>
      </c>
      <c r="E2234" s="10" t="s">
        <v>21</v>
      </c>
      <c r="F2234" s="14" t="s">
        <v>4215</v>
      </c>
      <c r="G2234" s="10">
        <v>100000</v>
      </c>
      <c r="H2234" s="10"/>
      <c r="I2234" s="10"/>
      <c r="J2234" s="10"/>
      <c r="K2234" s="10">
        <v>100000</v>
      </c>
      <c r="L2234" s="10" t="s">
        <v>342</v>
      </c>
      <c r="M2234" s="22"/>
    </row>
    <row r="2235" ht="27" customHeight="1" spans="1:13">
      <c r="A2235" s="10">
        <v>2168</v>
      </c>
      <c r="B2235" s="14" t="s">
        <v>4216</v>
      </c>
      <c r="C2235" s="10" t="s">
        <v>19</v>
      </c>
      <c r="D2235" s="10" t="s">
        <v>20</v>
      </c>
      <c r="E2235" s="10" t="s">
        <v>21</v>
      </c>
      <c r="F2235" s="14" t="s">
        <v>4217</v>
      </c>
      <c r="G2235" s="10">
        <v>36000</v>
      </c>
      <c r="H2235" s="10"/>
      <c r="I2235" s="10"/>
      <c r="J2235" s="10"/>
      <c r="K2235" s="10">
        <v>36000</v>
      </c>
      <c r="L2235" s="10" t="s">
        <v>342</v>
      </c>
      <c r="M2235" s="22"/>
    </row>
    <row r="2236" ht="27" customHeight="1" spans="1:13">
      <c r="A2236" s="10">
        <v>2169</v>
      </c>
      <c r="B2236" s="14" t="s">
        <v>4218</v>
      </c>
      <c r="C2236" s="10" t="s">
        <v>19</v>
      </c>
      <c r="D2236" s="10" t="s">
        <v>20</v>
      </c>
      <c r="E2236" s="10" t="s">
        <v>21</v>
      </c>
      <c r="F2236" s="14" t="s">
        <v>4219</v>
      </c>
      <c r="G2236" s="10">
        <v>1200</v>
      </c>
      <c r="H2236" s="10">
        <v>1200</v>
      </c>
      <c r="I2236" s="10"/>
      <c r="J2236" s="10"/>
      <c r="K2236" s="10"/>
      <c r="L2236" s="10" t="s">
        <v>342</v>
      </c>
      <c r="M2236" s="22"/>
    </row>
    <row r="2237" ht="27" customHeight="1" spans="1:13">
      <c r="A2237" s="10">
        <v>2170</v>
      </c>
      <c r="B2237" s="14" t="s">
        <v>4220</v>
      </c>
      <c r="C2237" s="10" t="s">
        <v>19</v>
      </c>
      <c r="D2237" s="10" t="s">
        <v>20</v>
      </c>
      <c r="E2237" s="10" t="s">
        <v>21</v>
      </c>
      <c r="F2237" s="14" t="s">
        <v>4221</v>
      </c>
      <c r="G2237" s="10">
        <v>26</v>
      </c>
      <c r="H2237" s="10">
        <v>26</v>
      </c>
      <c r="I2237" s="10"/>
      <c r="J2237" s="10"/>
      <c r="K2237" s="10"/>
      <c r="L2237" s="10" t="s">
        <v>342</v>
      </c>
      <c r="M2237" s="22"/>
    </row>
    <row r="2238" ht="27" customHeight="1" spans="1:13">
      <c r="A2238" s="10">
        <v>2171</v>
      </c>
      <c r="B2238" s="14" t="s">
        <v>4222</v>
      </c>
      <c r="C2238" s="10" t="s">
        <v>19</v>
      </c>
      <c r="D2238" s="10" t="s">
        <v>20</v>
      </c>
      <c r="E2238" s="10" t="s">
        <v>21</v>
      </c>
      <c r="F2238" s="14" t="s">
        <v>4223</v>
      </c>
      <c r="G2238" s="10">
        <v>26</v>
      </c>
      <c r="H2238" s="10">
        <v>26</v>
      </c>
      <c r="I2238" s="10"/>
      <c r="J2238" s="10"/>
      <c r="K2238" s="10"/>
      <c r="L2238" s="10" t="s">
        <v>342</v>
      </c>
      <c r="M2238" s="22"/>
    </row>
    <row r="2239" ht="27" customHeight="1" spans="1:13">
      <c r="A2239" s="10">
        <v>2172</v>
      </c>
      <c r="B2239" s="14" t="s">
        <v>4224</v>
      </c>
      <c r="C2239" s="10" t="s">
        <v>19</v>
      </c>
      <c r="D2239" s="10" t="s">
        <v>20</v>
      </c>
      <c r="E2239" s="10" t="s">
        <v>21</v>
      </c>
      <c r="F2239" s="14" t="s">
        <v>4225</v>
      </c>
      <c r="G2239" s="10">
        <v>300</v>
      </c>
      <c r="H2239" s="10">
        <v>300</v>
      </c>
      <c r="I2239" s="10"/>
      <c r="J2239" s="10"/>
      <c r="K2239" s="10"/>
      <c r="L2239" s="10" t="s">
        <v>342</v>
      </c>
      <c r="M2239" s="22"/>
    </row>
    <row r="2240" ht="27" customHeight="1" spans="1:13">
      <c r="A2240" s="10">
        <v>2173</v>
      </c>
      <c r="B2240" s="14" t="s">
        <v>4226</v>
      </c>
      <c r="C2240" s="10" t="s">
        <v>19</v>
      </c>
      <c r="D2240" s="10" t="s">
        <v>20</v>
      </c>
      <c r="E2240" s="10" t="s">
        <v>21</v>
      </c>
      <c r="F2240" s="14" t="s">
        <v>4227</v>
      </c>
      <c r="G2240" s="10">
        <v>30000</v>
      </c>
      <c r="H2240" s="15"/>
      <c r="I2240" s="10"/>
      <c r="J2240" s="10"/>
      <c r="K2240" s="10">
        <v>30000</v>
      </c>
      <c r="L2240" s="10" t="s">
        <v>342</v>
      </c>
      <c r="M2240" s="22"/>
    </row>
    <row r="2241" ht="27" customHeight="1" spans="1:13">
      <c r="A2241" s="10">
        <v>2174</v>
      </c>
      <c r="B2241" s="14" t="s">
        <v>4228</v>
      </c>
      <c r="C2241" s="10" t="s">
        <v>19</v>
      </c>
      <c r="D2241" s="10" t="s">
        <v>20</v>
      </c>
      <c r="E2241" s="10" t="s">
        <v>21</v>
      </c>
      <c r="F2241" s="14" t="s">
        <v>4229</v>
      </c>
      <c r="G2241" s="10">
        <v>51400</v>
      </c>
      <c r="H2241" s="15"/>
      <c r="I2241" s="10"/>
      <c r="J2241" s="10"/>
      <c r="K2241" s="10">
        <v>51400</v>
      </c>
      <c r="L2241" s="10" t="s">
        <v>342</v>
      </c>
      <c r="M2241" s="22"/>
    </row>
    <row r="2242" ht="27" customHeight="1" spans="1:13">
      <c r="A2242" s="10">
        <v>2175</v>
      </c>
      <c r="B2242" s="14" t="s">
        <v>4230</v>
      </c>
      <c r="C2242" s="10" t="s">
        <v>19</v>
      </c>
      <c r="D2242" s="10" t="s">
        <v>20</v>
      </c>
      <c r="E2242" s="10" t="s">
        <v>21</v>
      </c>
      <c r="F2242" s="14" t="s">
        <v>4231</v>
      </c>
      <c r="G2242" s="10">
        <v>25000</v>
      </c>
      <c r="H2242" s="15"/>
      <c r="I2242" s="10"/>
      <c r="J2242" s="10"/>
      <c r="K2242" s="10">
        <v>25000</v>
      </c>
      <c r="L2242" s="10" t="s">
        <v>342</v>
      </c>
      <c r="M2242" s="22"/>
    </row>
    <row r="2243" ht="27" customHeight="1" spans="1:13">
      <c r="A2243" s="10">
        <v>2176</v>
      </c>
      <c r="B2243" s="14" t="s">
        <v>4232</v>
      </c>
      <c r="C2243" s="10" t="s">
        <v>19</v>
      </c>
      <c r="D2243" s="10" t="s">
        <v>20</v>
      </c>
      <c r="E2243" s="10" t="s">
        <v>21</v>
      </c>
      <c r="F2243" s="14" t="s">
        <v>4233</v>
      </c>
      <c r="G2243" s="10">
        <v>50</v>
      </c>
      <c r="H2243" s="10">
        <v>50</v>
      </c>
      <c r="I2243" s="10"/>
      <c r="J2243" s="10"/>
      <c r="K2243" s="10"/>
      <c r="L2243" s="10" t="s">
        <v>342</v>
      </c>
      <c r="M2243" s="22"/>
    </row>
    <row r="2244" ht="27" customHeight="1" spans="1:13">
      <c r="A2244" s="10">
        <v>2177</v>
      </c>
      <c r="B2244" s="14" t="s">
        <v>4234</v>
      </c>
      <c r="C2244" s="10" t="s">
        <v>19</v>
      </c>
      <c r="D2244" s="10" t="s">
        <v>20</v>
      </c>
      <c r="E2244" s="10" t="s">
        <v>21</v>
      </c>
      <c r="F2244" s="14" t="s">
        <v>4235</v>
      </c>
      <c r="G2244" s="10">
        <v>700</v>
      </c>
      <c r="H2244" s="10">
        <v>700</v>
      </c>
      <c r="I2244" s="10"/>
      <c r="J2244" s="10"/>
      <c r="K2244" s="10"/>
      <c r="L2244" s="10" t="s">
        <v>342</v>
      </c>
      <c r="M2244" s="22"/>
    </row>
    <row r="2245" ht="27" customHeight="1" spans="1:13">
      <c r="A2245" s="10">
        <v>2178</v>
      </c>
      <c r="B2245" s="14" t="s">
        <v>4236</v>
      </c>
      <c r="C2245" s="10" t="s">
        <v>19</v>
      </c>
      <c r="D2245" s="10" t="s">
        <v>20</v>
      </c>
      <c r="E2245" s="10" t="s">
        <v>21</v>
      </c>
      <c r="F2245" s="14" t="s">
        <v>4237</v>
      </c>
      <c r="G2245" s="10">
        <v>600</v>
      </c>
      <c r="H2245" s="10">
        <v>600</v>
      </c>
      <c r="I2245" s="10"/>
      <c r="J2245" s="10"/>
      <c r="K2245" s="10"/>
      <c r="L2245" s="10" t="s">
        <v>342</v>
      </c>
      <c r="M2245" s="22"/>
    </row>
    <row r="2246" ht="27" customHeight="1" spans="1:13">
      <c r="A2246" s="10">
        <v>2179</v>
      </c>
      <c r="B2246" s="14" t="s">
        <v>4238</v>
      </c>
      <c r="C2246" s="10" t="s">
        <v>19</v>
      </c>
      <c r="D2246" s="10" t="s">
        <v>20</v>
      </c>
      <c r="E2246" s="10" t="s">
        <v>21</v>
      </c>
      <c r="F2246" s="14" t="s">
        <v>4239</v>
      </c>
      <c r="G2246" s="10">
        <v>50</v>
      </c>
      <c r="H2246" s="10">
        <v>50</v>
      </c>
      <c r="I2246" s="10"/>
      <c r="J2246" s="10"/>
      <c r="K2246" s="10"/>
      <c r="L2246" s="10" t="s">
        <v>342</v>
      </c>
      <c r="M2246" s="22"/>
    </row>
    <row r="2247" ht="35" customHeight="1" spans="1:13">
      <c r="A2247" s="10">
        <v>2180</v>
      </c>
      <c r="B2247" s="14" t="s">
        <v>4240</v>
      </c>
      <c r="C2247" s="10" t="s">
        <v>19</v>
      </c>
      <c r="D2247" s="10" t="s">
        <v>20</v>
      </c>
      <c r="E2247" s="10" t="s">
        <v>21</v>
      </c>
      <c r="F2247" s="14" t="s">
        <v>4241</v>
      </c>
      <c r="G2247" s="10">
        <v>1000</v>
      </c>
      <c r="H2247" s="15"/>
      <c r="I2247" s="10"/>
      <c r="J2247" s="10"/>
      <c r="K2247" s="10">
        <v>1000</v>
      </c>
      <c r="L2247" s="10" t="s">
        <v>342</v>
      </c>
      <c r="M2247" s="22"/>
    </row>
    <row r="2248" ht="41" customHeight="1" spans="1:13">
      <c r="A2248" s="10">
        <v>2181</v>
      </c>
      <c r="B2248" s="14" t="s">
        <v>4242</v>
      </c>
      <c r="C2248" s="10" t="s">
        <v>19</v>
      </c>
      <c r="D2248" s="10" t="s">
        <v>20</v>
      </c>
      <c r="E2248" s="10" t="s">
        <v>21</v>
      </c>
      <c r="F2248" s="14" t="s">
        <v>4243</v>
      </c>
      <c r="G2248" s="10">
        <v>200000</v>
      </c>
      <c r="H2248" s="16"/>
      <c r="I2248" s="10"/>
      <c r="J2248" s="10"/>
      <c r="K2248" s="10">
        <v>200000</v>
      </c>
      <c r="L2248" s="10" t="s">
        <v>1374</v>
      </c>
      <c r="M2248" s="26"/>
    </row>
    <row r="2249" ht="30" customHeight="1" spans="1:13">
      <c r="A2249" s="10">
        <v>2182</v>
      </c>
      <c r="B2249" s="14" t="s">
        <v>4244</v>
      </c>
      <c r="C2249" s="10" t="s">
        <v>19</v>
      </c>
      <c r="D2249" s="10" t="s">
        <v>20</v>
      </c>
      <c r="E2249" s="10" t="s">
        <v>21</v>
      </c>
      <c r="F2249" s="14" t="s">
        <v>4245</v>
      </c>
      <c r="G2249" s="10">
        <v>1000</v>
      </c>
      <c r="H2249" s="15"/>
      <c r="I2249" s="10"/>
      <c r="J2249" s="10"/>
      <c r="K2249" s="10">
        <v>1000</v>
      </c>
      <c r="L2249" s="10" t="s">
        <v>342</v>
      </c>
      <c r="M2249" s="22"/>
    </row>
    <row r="2250" ht="28" customHeight="1" spans="1:13">
      <c r="A2250" s="10">
        <v>2183</v>
      </c>
      <c r="B2250" s="14" t="s">
        <v>4246</v>
      </c>
      <c r="C2250" s="10" t="s">
        <v>19</v>
      </c>
      <c r="D2250" s="10" t="s">
        <v>20</v>
      </c>
      <c r="E2250" s="10" t="s">
        <v>21</v>
      </c>
      <c r="F2250" s="14" t="s">
        <v>4247</v>
      </c>
      <c r="G2250" s="10">
        <v>500000</v>
      </c>
      <c r="H2250" s="15"/>
      <c r="I2250" s="10"/>
      <c r="J2250" s="10"/>
      <c r="K2250" s="10">
        <v>500000</v>
      </c>
      <c r="L2250" s="10" t="s">
        <v>342</v>
      </c>
      <c r="M2250" s="22"/>
    </row>
    <row r="2251" ht="27" customHeight="1" spans="1:13">
      <c r="A2251" s="10">
        <v>2184</v>
      </c>
      <c r="B2251" s="14" t="s">
        <v>4248</v>
      </c>
      <c r="C2251" s="10" t="s">
        <v>19</v>
      </c>
      <c r="D2251" s="10" t="s">
        <v>20</v>
      </c>
      <c r="E2251" s="10" t="s">
        <v>21</v>
      </c>
      <c r="F2251" s="14" t="s">
        <v>4249</v>
      </c>
      <c r="G2251" s="10">
        <v>30</v>
      </c>
      <c r="H2251" s="10">
        <v>30</v>
      </c>
      <c r="I2251" s="10"/>
      <c r="J2251" s="10"/>
      <c r="K2251" s="10"/>
      <c r="L2251" s="10" t="s">
        <v>342</v>
      </c>
      <c r="M2251" s="22"/>
    </row>
    <row r="2252" ht="27" customHeight="1" spans="1:13">
      <c r="A2252" s="10">
        <v>2185</v>
      </c>
      <c r="B2252" s="14" t="s">
        <v>4250</v>
      </c>
      <c r="C2252" s="10" t="s">
        <v>19</v>
      </c>
      <c r="D2252" s="10" t="s">
        <v>20</v>
      </c>
      <c r="E2252" s="10" t="s">
        <v>21</v>
      </c>
      <c r="F2252" s="14" t="s">
        <v>4251</v>
      </c>
      <c r="G2252" s="10">
        <v>100</v>
      </c>
      <c r="H2252" s="10">
        <v>100</v>
      </c>
      <c r="I2252" s="10"/>
      <c r="J2252" s="10"/>
      <c r="K2252" s="10"/>
      <c r="L2252" s="10" t="s">
        <v>342</v>
      </c>
      <c r="M2252" s="22"/>
    </row>
    <row r="2253" ht="27" customHeight="1" spans="1:13">
      <c r="A2253" s="10">
        <v>2186</v>
      </c>
      <c r="B2253" s="14" t="s">
        <v>4252</v>
      </c>
      <c r="C2253" s="10" t="s">
        <v>19</v>
      </c>
      <c r="D2253" s="10" t="s">
        <v>20</v>
      </c>
      <c r="E2253" s="10" t="s">
        <v>21</v>
      </c>
      <c r="F2253" s="14" t="s">
        <v>4253</v>
      </c>
      <c r="G2253" s="10">
        <v>120</v>
      </c>
      <c r="H2253" s="10">
        <v>120</v>
      </c>
      <c r="I2253" s="10"/>
      <c r="J2253" s="10"/>
      <c r="K2253" s="10"/>
      <c r="L2253" s="10" t="s">
        <v>342</v>
      </c>
      <c r="M2253" s="22"/>
    </row>
    <row r="2254" ht="30" customHeight="1" spans="1:13">
      <c r="A2254" s="10">
        <v>2187</v>
      </c>
      <c r="B2254" s="14" t="s">
        <v>4254</v>
      </c>
      <c r="C2254" s="10" t="s">
        <v>19</v>
      </c>
      <c r="D2254" s="10" t="s">
        <v>20</v>
      </c>
      <c r="E2254" s="10" t="s">
        <v>21</v>
      </c>
      <c r="F2254" s="14" t="s">
        <v>4255</v>
      </c>
      <c r="G2254" s="10">
        <v>500</v>
      </c>
      <c r="H2254" s="10">
        <v>500</v>
      </c>
      <c r="I2254" s="10"/>
      <c r="J2254" s="10"/>
      <c r="K2254" s="10"/>
      <c r="L2254" s="10" t="s">
        <v>342</v>
      </c>
      <c r="M2254" s="22"/>
    </row>
    <row r="2255" ht="27" customHeight="1" spans="1:13">
      <c r="A2255" s="10">
        <v>2188</v>
      </c>
      <c r="B2255" s="14" t="s">
        <v>4256</v>
      </c>
      <c r="C2255" s="10" t="s">
        <v>19</v>
      </c>
      <c r="D2255" s="10" t="s">
        <v>20</v>
      </c>
      <c r="E2255" s="10" t="s">
        <v>21</v>
      </c>
      <c r="F2255" s="14" t="s">
        <v>4253</v>
      </c>
      <c r="G2255" s="10">
        <v>250</v>
      </c>
      <c r="H2255" s="10">
        <v>250</v>
      </c>
      <c r="I2255" s="10"/>
      <c r="J2255" s="10"/>
      <c r="K2255" s="10"/>
      <c r="L2255" s="10" t="s">
        <v>342</v>
      </c>
      <c r="M2255" s="22"/>
    </row>
    <row r="2256" ht="31" customHeight="1" spans="1:13">
      <c r="A2256" s="10">
        <v>2189</v>
      </c>
      <c r="B2256" s="14" t="s">
        <v>4257</v>
      </c>
      <c r="C2256" s="10" t="s">
        <v>19</v>
      </c>
      <c r="D2256" s="10" t="s">
        <v>20</v>
      </c>
      <c r="E2256" s="10" t="s">
        <v>21</v>
      </c>
      <c r="F2256" s="14" t="s">
        <v>4258</v>
      </c>
      <c r="G2256" s="10">
        <v>500</v>
      </c>
      <c r="H2256" s="10">
        <v>500</v>
      </c>
      <c r="I2256" s="10"/>
      <c r="J2256" s="10"/>
      <c r="K2256" s="10"/>
      <c r="L2256" s="10" t="s">
        <v>342</v>
      </c>
      <c r="M2256" s="22"/>
    </row>
    <row r="2257" ht="27" customHeight="1" spans="1:13">
      <c r="A2257" s="10">
        <v>2190</v>
      </c>
      <c r="B2257" s="14" t="s">
        <v>4259</v>
      </c>
      <c r="C2257" s="10" t="s">
        <v>19</v>
      </c>
      <c r="D2257" s="10" t="s">
        <v>20</v>
      </c>
      <c r="E2257" s="10" t="s">
        <v>21</v>
      </c>
      <c r="F2257" s="14" t="s">
        <v>4260</v>
      </c>
      <c r="G2257" s="10">
        <v>300</v>
      </c>
      <c r="H2257" s="10">
        <v>300</v>
      </c>
      <c r="I2257" s="10"/>
      <c r="J2257" s="10"/>
      <c r="K2257" s="10"/>
      <c r="L2257" s="10" t="s">
        <v>342</v>
      </c>
      <c r="M2257" s="22"/>
    </row>
    <row r="2258" ht="27" customHeight="1" spans="1:13">
      <c r="A2258" s="10">
        <v>2191</v>
      </c>
      <c r="B2258" s="14" t="s">
        <v>4261</v>
      </c>
      <c r="C2258" s="10" t="s">
        <v>19</v>
      </c>
      <c r="D2258" s="10" t="s">
        <v>20</v>
      </c>
      <c r="E2258" s="10" t="s">
        <v>21</v>
      </c>
      <c r="F2258" s="14" t="s">
        <v>4262</v>
      </c>
      <c r="G2258" s="10">
        <v>1000</v>
      </c>
      <c r="H2258" s="10">
        <v>1000</v>
      </c>
      <c r="I2258" s="10"/>
      <c r="J2258" s="10"/>
      <c r="K2258" s="10"/>
      <c r="L2258" s="10" t="s">
        <v>342</v>
      </c>
      <c r="M2258" s="22"/>
    </row>
    <row r="2259" ht="27" customHeight="1" spans="1:13">
      <c r="A2259" s="10">
        <v>2192</v>
      </c>
      <c r="B2259" s="14" t="s">
        <v>4263</v>
      </c>
      <c r="C2259" s="10" t="s">
        <v>19</v>
      </c>
      <c r="D2259" s="10" t="s">
        <v>20</v>
      </c>
      <c r="E2259" s="10" t="s">
        <v>21</v>
      </c>
      <c r="F2259" s="14" t="s">
        <v>4264</v>
      </c>
      <c r="G2259" s="10">
        <v>600</v>
      </c>
      <c r="H2259" s="10">
        <v>600</v>
      </c>
      <c r="I2259" s="10"/>
      <c r="J2259" s="10"/>
      <c r="K2259" s="10"/>
      <c r="L2259" s="10" t="s">
        <v>342</v>
      </c>
      <c r="M2259" s="22"/>
    </row>
    <row r="2260" ht="27" customHeight="1" spans="1:13">
      <c r="A2260" s="10">
        <v>2193</v>
      </c>
      <c r="B2260" s="14" t="s">
        <v>4265</v>
      </c>
      <c r="C2260" s="10" t="s">
        <v>19</v>
      </c>
      <c r="D2260" s="10" t="s">
        <v>20</v>
      </c>
      <c r="E2260" s="10" t="s">
        <v>21</v>
      </c>
      <c r="F2260" s="14" t="s">
        <v>4266</v>
      </c>
      <c r="G2260" s="10">
        <v>400</v>
      </c>
      <c r="H2260" s="10">
        <v>400</v>
      </c>
      <c r="I2260" s="10"/>
      <c r="J2260" s="10"/>
      <c r="K2260" s="10"/>
      <c r="L2260" s="10" t="s">
        <v>342</v>
      </c>
      <c r="M2260" s="22"/>
    </row>
    <row r="2261" ht="37" customHeight="1" spans="1:13">
      <c r="A2261" s="10">
        <v>2194</v>
      </c>
      <c r="B2261" s="14" t="s">
        <v>4267</v>
      </c>
      <c r="C2261" s="10" t="s">
        <v>19</v>
      </c>
      <c r="D2261" s="10" t="s">
        <v>20</v>
      </c>
      <c r="E2261" s="10" t="s">
        <v>132</v>
      </c>
      <c r="F2261" s="14" t="s">
        <v>4268</v>
      </c>
      <c r="G2261" s="10">
        <v>20000</v>
      </c>
      <c r="H2261" s="15"/>
      <c r="I2261" s="10"/>
      <c r="J2261" s="10">
        <v>20000</v>
      </c>
      <c r="K2261" s="10"/>
      <c r="L2261" s="10" t="s">
        <v>337</v>
      </c>
      <c r="M2261" s="22"/>
    </row>
    <row r="2262" ht="33" customHeight="1" spans="1:13">
      <c r="A2262" s="10">
        <v>2195</v>
      </c>
      <c r="B2262" s="14" t="s">
        <v>4269</v>
      </c>
      <c r="C2262" s="10" t="s">
        <v>19</v>
      </c>
      <c r="D2262" s="10" t="s">
        <v>20</v>
      </c>
      <c r="E2262" s="10" t="s">
        <v>132</v>
      </c>
      <c r="F2262" s="14" t="s">
        <v>4270</v>
      </c>
      <c r="G2262" s="10">
        <v>20000</v>
      </c>
      <c r="H2262" s="15"/>
      <c r="I2262" s="10"/>
      <c r="J2262" s="10">
        <v>20000</v>
      </c>
      <c r="K2262" s="10"/>
      <c r="L2262" s="10" t="s">
        <v>337</v>
      </c>
      <c r="M2262" s="22"/>
    </row>
    <row r="2263" ht="27" customHeight="1" spans="1:13">
      <c r="A2263" s="10">
        <v>2196</v>
      </c>
      <c r="B2263" s="14" t="s">
        <v>4271</v>
      </c>
      <c r="C2263" s="10" t="s">
        <v>19</v>
      </c>
      <c r="D2263" s="10" t="s">
        <v>20</v>
      </c>
      <c r="E2263" s="10" t="s">
        <v>132</v>
      </c>
      <c r="F2263" s="14" t="s">
        <v>4272</v>
      </c>
      <c r="G2263" s="10">
        <v>6000</v>
      </c>
      <c r="H2263" s="10">
        <v>6000</v>
      </c>
      <c r="I2263" s="10"/>
      <c r="J2263" s="10"/>
      <c r="K2263" s="10"/>
      <c r="L2263" s="10" t="s">
        <v>337</v>
      </c>
      <c r="M2263" s="22"/>
    </row>
    <row r="2264" ht="28" customHeight="1" spans="1:13">
      <c r="A2264" s="10">
        <v>2197</v>
      </c>
      <c r="B2264" s="14" t="s">
        <v>4273</v>
      </c>
      <c r="C2264" s="10" t="s">
        <v>19</v>
      </c>
      <c r="D2264" s="10" t="s">
        <v>20</v>
      </c>
      <c r="E2264" s="10" t="s">
        <v>128</v>
      </c>
      <c r="F2264" s="14" t="s">
        <v>4274</v>
      </c>
      <c r="G2264" s="10">
        <v>50000</v>
      </c>
      <c r="H2264" s="10">
        <v>50000</v>
      </c>
      <c r="I2264" s="10"/>
      <c r="J2264" s="10"/>
      <c r="K2264" s="10"/>
      <c r="L2264" s="10" t="s">
        <v>284</v>
      </c>
      <c r="M2264" s="22"/>
    </row>
    <row r="2265" ht="27" customHeight="1" spans="1:13">
      <c r="A2265" s="10">
        <v>2198</v>
      </c>
      <c r="B2265" s="14" t="s">
        <v>4275</v>
      </c>
      <c r="C2265" s="10" t="s">
        <v>19</v>
      </c>
      <c r="D2265" s="10" t="s">
        <v>20</v>
      </c>
      <c r="E2265" s="10" t="s">
        <v>124</v>
      </c>
      <c r="F2265" s="14" t="s">
        <v>4276</v>
      </c>
      <c r="G2265" s="10">
        <v>15000</v>
      </c>
      <c r="H2265" s="10">
        <v>15000</v>
      </c>
      <c r="I2265" s="10"/>
      <c r="J2265" s="10"/>
      <c r="K2265" s="10"/>
      <c r="L2265" s="10" t="s">
        <v>483</v>
      </c>
      <c r="M2265" s="22"/>
    </row>
    <row r="2266" ht="27" customHeight="1" spans="1:13">
      <c r="A2266" s="10">
        <v>2199</v>
      </c>
      <c r="B2266" s="14" t="s">
        <v>4277</v>
      </c>
      <c r="C2266" s="10" t="s">
        <v>19</v>
      </c>
      <c r="D2266" s="10" t="s">
        <v>20</v>
      </c>
      <c r="E2266" s="10" t="s">
        <v>21</v>
      </c>
      <c r="F2266" s="14" t="s">
        <v>4278</v>
      </c>
      <c r="G2266" s="10">
        <v>3000</v>
      </c>
      <c r="H2266" s="10">
        <v>3000</v>
      </c>
      <c r="I2266" s="10"/>
      <c r="J2266" s="10"/>
      <c r="K2266" s="10"/>
      <c r="L2266" s="10" t="s">
        <v>1374</v>
      </c>
      <c r="M2266" s="22"/>
    </row>
    <row r="2267" ht="39" customHeight="1" spans="1:13">
      <c r="A2267" s="10">
        <v>2200</v>
      </c>
      <c r="B2267" s="14" t="s">
        <v>4279</v>
      </c>
      <c r="C2267" s="10" t="s">
        <v>19</v>
      </c>
      <c r="D2267" s="10" t="s">
        <v>20</v>
      </c>
      <c r="E2267" s="10" t="s">
        <v>21</v>
      </c>
      <c r="F2267" s="14" t="s">
        <v>4280</v>
      </c>
      <c r="G2267" s="10">
        <v>10000</v>
      </c>
      <c r="H2267" s="10">
        <v>10000</v>
      </c>
      <c r="I2267" s="10"/>
      <c r="J2267" s="10"/>
      <c r="K2267" s="10"/>
      <c r="L2267" s="10" t="s">
        <v>1374</v>
      </c>
      <c r="M2267" s="22"/>
    </row>
    <row r="2268" spans="1:13">
      <c r="A2268" s="10"/>
      <c r="B2268" s="14" t="s">
        <v>4281</v>
      </c>
      <c r="C2268" s="10"/>
      <c r="D2268" s="10"/>
      <c r="E2268" s="10"/>
      <c r="F2268" s="14"/>
      <c r="G2268" s="10">
        <f>G2269+G2413+G2544+G2559+G2562+G2564+G2568+G2577+G2579</f>
        <v>342510.5884</v>
      </c>
      <c r="H2268" s="10">
        <f>H2269+H2413+H2544+H2559+H2562+H2564+H2568+H2577+H2579</f>
        <v>337755.5884</v>
      </c>
      <c r="I2268" s="10">
        <f>I2269+I2413+I2544+I2559+I2562+I2564+I2568+I2577+I2579</f>
        <v>0</v>
      </c>
      <c r="J2268" s="10">
        <f>J2269+J2413+J2544+J2559+J2562+J2564+J2568+J2577+J2579</f>
        <v>0</v>
      </c>
      <c r="K2268" s="10">
        <f>K2269+K2413+K2544+K2559+K2562+K2564+K2568+K2577+K2579</f>
        <v>4755</v>
      </c>
      <c r="L2268" s="10"/>
      <c r="M2268" s="22"/>
    </row>
    <row r="2269" spans="1:13">
      <c r="A2269" s="10"/>
      <c r="B2269" s="14" t="s">
        <v>4282</v>
      </c>
      <c r="C2269" s="10"/>
      <c r="D2269" s="10"/>
      <c r="E2269" s="10"/>
      <c r="F2269" s="14"/>
      <c r="G2269" s="10">
        <f t="shared" ref="G2269:K2269" si="53">SUM(G2270:G2412)</f>
        <v>40252</v>
      </c>
      <c r="H2269" s="10">
        <f t="shared" si="53"/>
        <v>35497</v>
      </c>
      <c r="I2269" s="10"/>
      <c r="J2269" s="10"/>
      <c r="K2269" s="10">
        <f t="shared" si="53"/>
        <v>4755</v>
      </c>
      <c r="L2269" s="10"/>
      <c r="M2269" s="22"/>
    </row>
    <row r="2270" ht="27" customHeight="1" spans="1:13">
      <c r="A2270" s="10">
        <v>2201</v>
      </c>
      <c r="B2270" s="14" t="s">
        <v>4283</v>
      </c>
      <c r="C2270" s="10" t="s">
        <v>62</v>
      </c>
      <c r="D2270" s="10" t="s">
        <v>20</v>
      </c>
      <c r="E2270" s="10" t="s">
        <v>21</v>
      </c>
      <c r="F2270" s="14" t="s">
        <v>4284</v>
      </c>
      <c r="G2270" s="10">
        <v>1653</v>
      </c>
      <c r="H2270" s="10">
        <v>1653</v>
      </c>
      <c r="I2270" s="10"/>
      <c r="J2270" s="10"/>
      <c r="K2270" s="10"/>
      <c r="L2270" s="10" t="s">
        <v>4285</v>
      </c>
      <c r="M2270" s="22"/>
    </row>
    <row r="2271" ht="27" customHeight="1" spans="1:13">
      <c r="A2271" s="10">
        <v>2202</v>
      </c>
      <c r="B2271" s="14" t="s">
        <v>4286</v>
      </c>
      <c r="C2271" s="10" t="s">
        <v>19</v>
      </c>
      <c r="D2271" s="10" t="s">
        <v>196</v>
      </c>
      <c r="E2271" s="10" t="s">
        <v>21</v>
      </c>
      <c r="F2271" s="14" t="s">
        <v>4284</v>
      </c>
      <c r="G2271" s="10">
        <v>4047</v>
      </c>
      <c r="H2271" s="10"/>
      <c r="I2271" s="10"/>
      <c r="J2271" s="10"/>
      <c r="K2271" s="10">
        <v>4047</v>
      </c>
      <c r="L2271" s="10" t="s">
        <v>4285</v>
      </c>
      <c r="M2271" s="22"/>
    </row>
    <row r="2272" ht="27" customHeight="1" spans="1:13">
      <c r="A2272" s="10">
        <v>2203</v>
      </c>
      <c r="B2272" s="14" t="s">
        <v>4287</v>
      </c>
      <c r="C2272" s="10" t="s">
        <v>19</v>
      </c>
      <c r="D2272" s="10" t="s">
        <v>4288</v>
      </c>
      <c r="E2272" s="10" t="s">
        <v>21</v>
      </c>
      <c r="F2272" s="14" t="s">
        <v>4284</v>
      </c>
      <c r="G2272" s="10">
        <v>4047</v>
      </c>
      <c r="H2272" s="10">
        <v>4047</v>
      </c>
      <c r="I2272" s="10"/>
      <c r="J2272" s="10"/>
      <c r="K2272" s="10"/>
      <c r="L2272" s="10" t="s">
        <v>4285</v>
      </c>
      <c r="M2272" s="22"/>
    </row>
    <row r="2273" ht="27" customHeight="1" spans="1:13">
      <c r="A2273" s="10">
        <v>2204</v>
      </c>
      <c r="B2273" s="14" t="s">
        <v>4289</v>
      </c>
      <c r="C2273" s="10" t="s">
        <v>19</v>
      </c>
      <c r="D2273" s="10" t="s">
        <v>20</v>
      </c>
      <c r="E2273" s="10" t="s">
        <v>21</v>
      </c>
      <c r="F2273" s="14" t="s">
        <v>4284</v>
      </c>
      <c r="G2273" s="10">
        <v>4046</v>
      </c>
      <c r="H2273" s="10">
        <v>4046</v>
      </c>
      <c r="I2273" s="10"/>
      <c r="J2273" s="10"/>
      <c r="K2273" s="10"/>
      <c r="L2273" s="10" t="s">
        <v>4285</v>
      </c>
      <c r="M2273" s="22"/>
    </row>
    <row r="2274" ht="27" customHeight="1" spans="1:13">
      <c r="A2274" s="10">
        <v>2205</v>
      </c>
      <c r="B2274" s="14" t="s">
        <v>4290</v>
      </c>
      <c r="C2274" s="10" t="s">
        <v>19</v>
      </c>
      <c r="D2274" s="10" t="s">
        <v>190</v>
      </c>
      <c r="E2274" s="10" t="s">
        <v>21</v>
      </c>
      <c r="F2274" s="14" t="s">
        <v>4284</v>
      </c>
      <c r="G2274" s="10">
        <v>4047</v>
      </c>
      <c r="H2274" s="10">
        <v>4047</v>
      </c>
      <c r="I2274" s="10"/>
      <c r="J2274" s="10"/>
      <c r="K2274" s="10"/>
      <c r="L2274" s="10" t="s">
        <v>4285</v>
      </c>
      <c r="M2274" s="22"/>
    </row>
    <row r="2275" ht="27" customHeight="1" spans="1:13">
      <c r="A2275" s="10">
        <v>2206</v>
      </c>
      <c r="B2275" s="14" t="s">
        <v>4291</v>
      </c>
      <c r="C2275" s="10" t="s">
        <v>62</v>
      </c>
      <c r="D2275" s="10" t="s">
        <v>4288</v>
      </c>
      <c r="E2275" s="10" t="s">
        <v>21</v>
      </c>
      <c r="F2275" s="14" t="s">
        <v>4284</v>
      </c>
      <c r="G2275" s="10">
        <v>82</v>
      </c>
      <c r="H2275" s="10">
        <v>82</v>
      </c>
      <c r="I2275" s="10"/>
      <c r="J2275" s="10"/>
      <c r="K2275" s="10"/>
      <c r="L2275" s="10" t="s">
        <v>4285</v>
      </c>
      <c r="M2275" s="22"/>
    </row>
    <row r="2276" ht="27" customHeight="1" spans="1:13">
      <c r="A2276" s="10">
        <v>2207</v>
      </c>
      <c r="B2276" s="14" t="s">
        <v>4292</v>
      </c>
      <c r="C2276" s="10" t="s">
        <v>62</v>
      </c>
      <c r="D2276" s="10" t="s">
        <v>4288</v>
      </c>
      <c r="E2276" s="10" t="s">
        <v>21</v>
      </c>
      <c r="F2276" s="14" t="s">
        <v>4284</v>
      </c>
      <c r="G2276" s="10">
        <v>82</v>
      </c>
      <c r="H2276" s="10">
        <v>82</v>
      </c>
      <c r="I2276" s="10"/>
      <c r="J2276" s="10"/>
      <c r="K2276" s="10"/>
      <c r="L2276" s="10" t="s">
        <v>4285</v>
      </c>
      <c r="M2276" s="22"/>
    </row>
    <row r="2277" ht="27" customHeight="1" spans="1:13">
      <c r="A2277" s="10">
        <v>2208</v>
      </c>
      <c r="B2277" s="14" t="s">
        <v>4293</v>
      </c>
      <c r="C2277" s="10" t="s">
        <v>62</v>
      </c>
      <c r="D2277" s="10" t="s">
        <v>196</v>
      </c>
      <c r="E2277" s="10" t="s">
        <v>21</v>
      </c>
      <c r="F2277" s="14" t="s">
        <v>4284</v>
      </c>
      <c r="G2277" s="10">
        <v>1190</v>
      </c>
      <c r="H2277" s="10">
        <v>1190</v>
      </c>
      <c r="I2277" s="10"/>
      <c r="J2277" s="10"/>
      <c r="K2277" s="10"/>
      <c r="L2277" s="10" t="s">
        <v>4285</v>
      </c>
      <c r="M2277" s="22"/>
    </row>
    <row r="2278" s="1" customFormat="1" ht="27" customHeight="1" spans="1:13">
      <c r="A2278" s="10">
        <v>2209</v>
      </c>
      <c r="B2278" s="14" t="s">
        <v>4294</v>
      </c>
      <c r="C2278" s="10" t="s">
        <v>19</v>
      </c>
      <c r="D2278" s="10" t="s">
        <v>20</v>
      </c>
      <c r="E2278" s="10" t="s">
        <v>21</v>
      </c>
      <c r="F2278" s="14" t="s">
        <v>4295</v>
      </c>
      <c r="G2278" s="10">
        <v>280</v>
      </c>
      <c r="H2278" s="10">
        <v>280</v>
      </c>
      <c r="I2278" s="10"/>
      <c r="J2278" s="10"/>
      <c r="K2278" s="10"/>
      <c r="L2278" s="10" t="s">
        <v>342</v>
      </c>
      <c r="M2278" s="22"/>
    </row>
    <row r="2279" s="1" customFormat="1" ht="27" customHeight="1" spans="1:13">
      <c r="A2279" s="10">
        <v>2210</v>
      </c>
      <c r="B2279" s="14" t="s">
        <v>4296</v>
      </c>
      <c r="C2279" s="10" t="s">
        <v>19</v>
      </c>
      <c r="D2279" s="10" t="s">
        <v>20</v>
      </c>
      <c r="E2279" s="10" t="s">
        <v>21</v>
      </c>
      <c r="F2279" s="14" t="s">
        <v>4297</v>
      </c>
      <c r="G2279" s="10">
        <v>680</v>
      </c>
      <c r="H2279" s="10">
        <v>680</v>
      </c>
      <c r="I2279" s="10"/>
      <c r="J2279" s="10"/>
      <c r="K2279" s="10"/>
      <c r="L2279" s="10" t="s">
        <v>342</v>
      </c>
      <c r="M2279" s="22"/>
    </row>
    <row r="2280" ht="27" customHeight="1" spans="1:13">
      <c r="A2280" s="10">
        <v>2211</v>
      </c>
      <c r="B2280" s="14" t="s">
        <v>4298</v>
      </c>
      <c r="C2280" s="10" t="s">
        <v>62</v>
      </c>
      <c r="D2280" s="10" t="s">
        <v>196</v>
      </c>
      <c r="E2280" s="10" t="s">
        <v>21</v>
      </c>
      <c r="F2280" s="14" t="s">
        <v>4284</v>
      </c>
      <c r="G2280" s="10">
        <v>143</v>
      </c>
      <c r="H2280" s="10">
        <v>143</v>
      </c>
      <c r="I2280" s="10"/>
      <c r="J2280" s="10"/>
      <c r="K2280" s="10"/>
      <c r="L2280" s="10" t="s">
        <v>4285</v>
      </c>
      <c r="M2280" s="22"/>
    </row>
    <row r="2281" ht="27" customHeight="1" spans="1:13">
      <c r="A2281" s="10">
        <v>2212</v>
      </c>
      <c r="B2281" s="14" t="s">
        <v>4299</v>
      </c>
      <c r="C2281" s="10" t="s">
        <v>62</v>
      </c>
      <c r="D2281" s="10" t="s">
        <v>4288</v>
      </c>
      <c r="E2281" s="10" t="s">
        <v>21</v>
      </c>
      <c r="F2281" s="14" t="s">
        <v>4284</v>
      </c>
      <c r="G2281" s="10">
        <v>81</v>
      </c>
      <c r="H2281" s="10">
        <v>81</v>
      </c>
      <c r="I2281" s="10"/>
      <c r="J2281" s="10"/>
      <c r="K2281" s="10"/>
      <c r="L2281" s="10" t="s">
        <v>4285</v>
      </c>
      <c r="M2281" s="22"/>
    </row>
    <row r="2282" ht="27" customHeight="1" spans="1:13">
      <c r="A2282" s="10">
        <v>2213</v>
      </c>
      <c r="B2282" s="14" t="s">
        <v>4300</v>
      </c>
      <c r="C2282" s="10" t="s">
        <v>62</v>
      </c>
      <c r="D2282" s="10" t="s">
        <v>4288</v>
      </c>
      <c r="E2282" s="10" t="s">
        <v>21</v>
      </c>
      <c r="F2282" s="14" t="s">
        <v>4284</v>
      </c>
      <c r="G2282" s="10">
        <v>81</v>
      </c>
      <c r="H2282" s="10">
        <v>81</v>
      </c>
      <c r="I2282" s="10"/>
      <c r="J2282" s="10"/>
      <c r="K2282" s="10"/>
      <c r="L2282" s="10" t="s">
        <v>4285</v>
      </c>
      <c r="M2282" s="22"/>
    </row>
    <row r="2283" ht="27" customHeight="1" spans="1:13">
      <c r="A2283" s="10">
        <v>2214</v>
      </c>
      <c r="B2283" s="14" t="s">
        <v>4301</v>
      </c>
      <c r="C2283" s="10" t="s">
        <v>62</v>
      </c>
      <c r="D2283" s="10" t="s">
        <v>4288</v>
      </c>
      <c r="E2283" s="10" t="s">
        <v>21</v>
      </c>
      <c r="F2283" s="14" t="s">
        <v>4284</v>
      </c>
      <c r="G2283" s="10">
        <v>86</v>
      </c>
      <c r="H2283" s="10">
        <v>86</v>
      </c>
      <c r="I2283" s="10"/>
      <c r="J2283" s="10"/>
      <c r="K2283" s="10"/>
      <c r="L2283" s="10" t="s">
        <v>4285</v>
      </c>
      <c r="M2283" s="22"/>
    </row>
    <row r="2284" ht="27" customHeight="1" spans="1:13">
      <c r="A2284" s="10">
        <v>2215</v>
      </c>
      <c r="B2284" s="14" t="s">
        <v>4302</v>
      </c>
      <c r="C2284" s="10" t="s">
        <v>62</v>
      </c>
      <c r="D2284" s="10" t="s">
        <v>4288</v>
      </c>
      <c r="E2284" s="10" t="s">
        <v>21</v>
      </c>
      <c r="F2284" s="14" t="s">
        <v>4284</v>
      </c>
      <c r="G2284" s="10">
        <v>80</v>
      </c>
      <c r="H2284" s="10">
        <v>80</v>
      </c>
      <c r="I2284" s="10"/>
      <c r="J2284" s="10"/>
      <c r="K2284" s="10"/>
      <c r="L2284" s="10" t="s">
        <v>4285</v>
      </c>
      <c r="M2284" s="22"/>
    </row>
    <row r="2285" s="1" customFormat="1" ht="27" customHeight="1" spans="1:13">
      <c r="A2285" s="10">
        <v>2216</v>
      </c>
      <c r="B2285" s="14" t="s">
        <v>4303</v>
      </c>
      <c r="C2285" s="10" t="s">
        <v>19</v>
      </c>
      <c r="D2285" s="10" t="s">
        <v>20</v>
      </c>
      <c r="E2285" s="10" t="s">
        <v>21</v>
      </c>
      <c r="F2285" s="14" t="s">
        <v>4304</v>
      </c>
      <c r="G2285" s="10">
        <v>500</v>
      </c>
      <c r="H2285" s="10">
        <v>500</v>
      </c>
      <c r="I2285" s="10"/>
      <c r="J2285" s="10"/>
      <c r="K2285" s="10"/>
      <c r="L2285" s="10" t="s">
        <v>342</v>
      </c>
      <c r="M2285" s="22"/>
    </row>
    <row r="2286" ht="27" customHeight="1" spans="1:13">
      <c r="A2286" s="10">
        <v>2217</v>
      </c>
      <c r="B2286" s="14" t="s">
        <v>4305</v>
      </c>
      <c r="C2286" s="10" t="s">
        <v>62</v>
      </c>
      <c r="D2286" s="10" t="s">
        <v>4288</v>
      </c>
      <c r="E2286" s="10" t="s">
        <v>21</v>
      </c>
      <c r="F2286" s="14" t="s">
        <v>4284</v>
      </c>
      <c r="G2286" s="10">
        <v>81</v>
      </c>
      <c r="H2286" s="10">
        <v>81</v>
      </c>
      <c r="I2286" s="10"/>
      <c r="J2286" s="10"/>
      <c r="K2286" s="10"/>
      <c r="L2286" s="10" t="s">
        <v>4285</v>
      </c>
      <c r="M2286" s="22"/>
    </row>
    <row r="2287" ht="27" customHeight="1" spans="1:13">
      <c r="A2287" s="10">
        <v>2218</v>
      </c>
      <c r="B2287" s="14" t="s">
        <v>4306</v>
      </c>
      <c r="C2287" s="10" t="s">
        <v>62</v>
      </c>
      <c r="D2287" s="10" t="s">
        <v>4288</v>
      </c>
      <c r="E2287" s="10" t="s">
        <v>21</v>
      </c>
      <c r="F2287" s="14" t="s">
        <v>4284</v>
      </c>
      <c r="G2287" s="10">
        <v>80</v>
      </c>
      <c r="H2287" s="10">
        <v>80</v>
      </c>
      <c r="I2287" s="10"/>
      <c r="J2287" s="10"/>
      <c r="K2287" s="10"/>
      <c r="L2287" s="10" t="s">
        <v>4285</v>
      </c>
      <c r="M2287" s="22"/>
    </row>
    <row r="2288" ht="27" customHeight="1" spans="1:13">
      <c r="A2288" s="10">
        <v>2219</v>
      </c>
      <c r="B2288" s="14" t="s">
        <v>4307</v>
      </c>
      <c r="C2288" s="10" t="s">
        <v>62</v>
      </c>
      <c r="D2288" s="10" t="s">
        <v>4288</v>
      </c>
      <c r="E2288" s="10" t="s">
        <v>21</v>
      </c>
      <c r="F2288" s="14" t="s">
        <v>4284</v>
      </c>
      <c r="G2288" s="10">
        <v>150</v>
      </c>
      <c r="H2288" s="10">
        <v>150</v>
      </c>
      <c r="I2288" s="10"/>
      <c r="J2288" s="10"/>
      <c r="K2288" s="10"/>
      <c r="L2288" s="10" t="s">
        <v>4285</v>
      </c>
      <c r="M2288" s="22"/>
    </row>
    <row r="2289" ht="27" customHeight="1" spans="1:13">
      <c r="A2289" s="10">
        <v>2220</v>
      </c>
      <c r="B2289" s="14" t="s">
        <v>4308</v>
      </c>
      <c r="C2289" s="10" t="s">
        <v>62</v>
      </c>
      <c r="D2289" s="10" t="s">
        <v>4288</v>
      </c>
      <c r="E2289" s="10" t="s">
        <v>21</v>
      </c>
      <c r="F2289" s="14" t="s">
        <v>4284</v>
      </c>
      <c r="G2289" s="10">
        <v>80</v>
      </c>
      <c r="H2289" s="10">
        <v>80</v>
      </c>
      <c r="I2289" s="10"/>
      <c r="J2289" s="10"/>
      <c r="K2289" s="10"/>
      <c r="L2289" s="10" t="s">
        <v>4285</v>
      </c>
      <c r="M2289" s="22"/>
    </row>
    <row r="2290" ht="27" customHeight="1" spans="1:13">
      <c r="A2290" s="10">
        <v>2221</v>
      </c>
      <c r="B2290" s="14" t="s">
        <v>4309</v>
      </c>
      <c r="C2290" s="10" t="s">
        <v>62</v>
      </c>
      <c r="D2290" s="10" t="s">
        <v>4288</v>
      </c>
      <c r="E2290" s="10" t="s">
        <v>21</v>
      </c>
      <c r="F2290" s="14" t="s">
        <v>4284</v>
      </c>
      <c r="G2290" s="10">
        <v>81</v>
      </c>
      <c r="H2290" s="10">
        <v>81</v>
      </c>
      <c r="I2290" s="10"/>
      <c r="J2290" s="10"/>
      <c r="K2290" s="10"/>
      <c r="L2290" s="10" t="s">
        <v>4285</v>
      </c>
      <c r="M2290" s="22"/>
    </row>
    <row r="2291" ht="27" customHeight="1" spans="1:13">
      <c r="A2291" s="10">
        <v>2222</v>
      </c>
      <c r="B2291" s="14" t="s">
        <v>4310</v>
      </c>
      <c r="C2291" s="10" t="s">
        <v>62</v>
      </c>
      <c r="D2291" s="10" t="s">
        <v>4288</v>
      </c>
      <c r="E2291" s="10" t="s">
        <v>21</v>
      </c>
      <c r="F2291" s="14" t="s">
        <v>4284</v>
      </c>
      <c r="G2291" s="10">
        <v>81</v>
      </c>
      <c r="H2291" s="10">
        <v>81</v>
      </c>
      <c r="I2291" s="10"/>
      <c r="J2291" s="10"/>
      <c r="K2291" s="10"/>
      <c r="L2291" s="10" t="s">
        <v>4285</v>
      </c>
      <c r="M2291" s="22"/>
    </row>
    <row r="2292" ht="27" customHeight="1" spans="1:13">
      <c r="A2292" s="10">
        <v>2223</v>
      </c>
      <c r="B2292" s="14" t="s">
        <v>4311</v>
      </c>
      <c r="C2292" s="10" t="s">
        <v>62</v>
      </c>
      <c r="D2292" s="10" t="s">
        <v>196</v>
      </c>
      <c r="E2292" s="10" t="s">
        <v>21</v>
      </c>
      <c r="F2292" s="14" t="s">
        <v>4284</v>
      </c>
      <c r="G2292" s="10">
        <v>379</v>
      </c>
      <c r="H2292" s="10">
        <v>379</v>
      </c>
      <c r="I2292" s="10"/>
      <c r="J2292" s="10"/>
      <c r="K2292" s="10"/>
      <c r="L2292" s="10" t="s">
        <v>4285</v>
      </c>
      <c r="M2292" s="22"/>
    </row>
    <row r="2293" ht="27" customHeight="1" spans="1:13">
      <c r="A2293" s="10">
        <v>2224</v>
      </c>
      <c r="B2293" s="14" t="s">
        <v>4312</v>
      </c>
      <c r="C2293" s="10" t="s">
        <v>62</v>
      </c>
      <c r="D2293" s="10" t="s">
        <v>98</v>
      </c>
      <c r="E2293" s="10" t="s">
        <v>21</v>
      </c>
      <c r="F2293" s="14" t="s">
        <v>4284</v>
      </c>
      <c r="G2293" s="10">
        <v>246</v>
      </c>
      <c r="H2293" s="10">
        <v>246</v>
      </c>
      <c r="I2293" s="10"/>
      <c r="J2293" s="10"/>
      <c r="K2293" s="10"/>
      <c r="L2293" s="10" t="s">
        <v>4285</v>
      </c>
      <c r="M2293" s="22"/>
    </row>
    <row r="2294" ht="27" customHeight="1" spans="1:13">
      <c r="A2294" s="10">
        <v>2225</v>
      </c>
      <c r="B2294" s="14" t="s">
        <v>4313</v>
      </c>
      <c r="C2294" s="10" t="s">
        <v>62</v>
      </c>
      <c r="D2294" s="10" t="s">
        <v>98</v>
      </c>
      <c r="E2294" s="10" t="s">
        <v>21</v>
      </c>
      <c r="F2294" s="14" t="s">
        <v>4284</v>
      </c>
      <c r="G2294" s="10">
        <v>78</v>
      </c>
      <c r="H2294" s="10">
        <v>78</v>
      </c>
      <c r="I2294" s="10"/>
      <c r="J2294" s="10"/>
      <c r="K2294" s="10"/>
      <c r="L2294" s="10" t="s">
        <v>4285</v>
      </c>
      <c r="M2294" s="22"/>
    </row>
    <row r="2295" ht="27" customHeight="1" spans="1:13">
      <c r="A2295" s="10">
        <v>2226</v>
      </c>
      <c r="B2295" s="14" t="s">
        <v>4314</v>
      </c>
      <c r="C2295" s="10" t="s">
        <v>62</v>
      </c>
      <c r="D2295" s="10" t="s">
        <v>98</v>
      </c>
      <c r="E2295" s="10" t="s">
        <v>21</v>
      </c>
      <c r="F2295" s="14" t="s">
        <v>4284</v>
      </c>
      <c r="G2295" s="10">
        <v>78</v>
      </c>
      <c r="H2295" s="10">
        <v>78</v>
      </c>
      <c r="I2295" s="10"/>
      <c r="J2295" s="10"/>
      <c r="K2295" s="10"/>
      <c r="L2295" s="10" t="s">
        <v>4285</v>
      </c>
      <c r="M2295" s="22"/>
    </row>
    <row r="2296" ht="27" customHeight="1" spans="1:13">
      <c r="A2296" s="10">
        <v>2227</v>
      </c>
      <c r="B2296" s="14" t="s">
        <v>4315</v>
      </c>
      <c r="C2296" s="10" t="s">
        <v>62</v>
      </c>
      <c r="D2296" s="10" t="s">
        <v>98</v>
      </c>
      <c r="E2296" s="10" t="s">
        <v>21</v>
      </c>
      <c r="F2296" s="14" t="s">
        <v>4284</v>
      </c>
      <c r="G2296" s="10">
        <v>78</v>
      </c>
      <c r="H2296" s="10">
        <v>78</v>
      </c>
      <c r="I2296" s="10"/>
      <c r="J2296" s="10"/>
      <c r="K2296" s="10"/>
      <c r="L2296" s="10" t="s">
        <v>4285</v>
      </c>
      <c r="M2296" s="22"/>
    </row>
    <row r="2297" ht="27" customHeight="1" spans="1:13">
      <c r="A2297" s="10">
        <v>2228</v>
      </c>
      <c r="B2297" s="14" t="s">
        <v>4316</v>
      </c>
      <c r="C2297" s="10" t="s">
        <v>62</v>
      </c>
      <c r="D2297" s="10" t="s">
        <v>98</v>
      </c>
      <c r="E2297" s="10" t="s">
        <v>21</v>
      </c>
      <c r="F2297" s="14" t="s">
        <v>4284</v>
      </c>
      <c r="G2297" s="10">
        <v>78</v>
      </c>
      <c r="H2297" s="10">
        <v>78</v>
      </c>
      <c r="I2297" s="10"/>
      <c r="J2297" s="10"/>
      <c r="K2297" s="10"/>
      <c r="L2297" s="10" t="s">
        <v>4285</v>
      </c>
      <c r="M2297" s="22"/>
    </row>
    <row r="2298" ht="27" customHeight="1" spans="1:13">
      <c r="A2298" s="10">
        <v>2229</v>
      </c>
      <c r="B2298" s="14" t="s">
        <v>4317</v>
      </c>
      <c r="C2298" s="10" t="s">
        <v>62</v>
      </c>
      <c r="D2298" s="10" t="s">
        <v>98</v>
      </c>
      <c r="E2298" s="10" t="s">
        <v>21</v>
      </c>
      <c r="F2298" s="14" t="s">
        <v>4284</v>
      </c>
      <c r="G2298" s="10">
        <v>78</v>
      </c>
      <c r="H2298" s="10">
        <v>78</v>
      </c>
      <c r="I2298" s="10"/>
      <c r="J2298" s="10"/>
      <c r="K2298" s="10"/>
      <c r="L2298" s="10" t="s">
        <v>4285</v>
      </c>
      <c r="M2298" s="22"/>
    </row>
    <row r="2299" ht="27" customHeight="1" spans="1:13">
      <c r="A2299" s="10">
        <v>2230</v>
      </c>
      <c r="B2299" s="14" t="s">
        <v>4318</v>
      </c>
      <c r="C2299" s="10" t="s">
        <v>62</v>
      </c>
      <c r="D2299" s="10" t="s">
        <v>98</v>
      </c>
      <c r="E2299" s="10" t="s">
        <v>21</v>
      </c>
      <c r="F2299" s="14" t="s">
        <v>4284</v>
      </c>
      <c r="G2299" s="10">
        <v>78</v>
      </c>
      <c r="H2299" s="10">
        <v>78</v>
      </c>
      <c r="I2299" s="10"/>
      <c r="J2299" s="10"/>
      <c r="K2299" s="10"/>
      <c r="L2299" s="10" t="s">
        <v>4285</v>
      </c>
      <c r="M2299" s="22"/>
    </row>
    <row r="2300" ht="27" customHeight="1" spans="1:13">
      <c r="A2300" s="10">
        <v>2231</v>
      </c>
      <c r="B2300" s="14" t="s">
        <v>4319</v>
      </c>
      <c r="C2300" s="10" t="s">
        <v>62</v>
      </c>
      <c r="D2300" s="10" t="s">
        <v>98</v>
      </c>
      <c r="E2300" s="10" t="s">
        <v>21</v>
      </c>
      <c r="F2300" s="14" t="s">
        <v>4284</v>
      </c>
      <c r="G2300" s="10">
        <v>78</v>
      </c>
      <c r="H2300" s="10">
        <v>78</v>
      </c>
      <c r="I2300" s="10"/>
      <c r="J2300" s="10"/>
      <c r="K2300" s="10"/>
      <c r="L2300" s="10" t="s">
        <v>4285</v>
      </c>
      <c r="M2300" s="22"/>
    </row>
    <row r="2301" ht="27" customHeight="1" spans="1:13">
      <c r="A2301" s="10">
        <v>2232</v>
      </c>
      <c r="B2301" s="14" t="s">
        <v>4320</v>
      </c>
      <c r="C2301" s="10" t="s">
        <v>62</v>
      </c>
      <c r="D2301" s="10" t="s">
        <v>98</v>
      </c>
      <c r="E2301" s="10" t="s">
        <v>21</v>
      </c>
      <c r="F2301" s="14" t="s">
        <v>4284</v>
      </c>
      <c r="G2301" s="10">
        <v>78</v>
      </c>
      <c r="H2301" s="10">
        <v>78</v>
      </c>
      <c r="I2301" s="10"/>
      <c r="J2301" s="10"/>
      <c r="K2301" s="10"/>
      <c r="L2301" s="10" t="s">
        <v>4285</v>
      </c>
      <c r="M2301" s="22"/>
    </row>
    <row r="2302" ht="27" customHeight="1" spans="1:13">
      <c r="A2302" s="10">
        <v>2233</v>
      </c>
      <c r="B2302" s="14" t="s">
        <v>4321</v>
      </c>
      <c r="C2302" s="10" t="s">
        <v>62</v>
      </c>
      <c r="D2302" s="10" t="s">
        <v>98</v>
      </c>
      <c r="E2302" s="10" t="s">
        <v>21</v>
      </c>
      <c r="F2302" s="14" t="s">
        <v>4284</v>
      </c>
      <c r="G2302" s="10">
        <v>78</v>
      </c>
      <c r="H2302" s="10">
        <v>78</v>
      </c>
      <c r="I2302" s="10"/>
      <c r="J2302" s="10"/>
      <c r="K2302" s="10"/>
      <c r="L2302" s="10" t="s">
        <v>4285</v>
      </c>
      <c r="M2302" s="22"/>
    </row>
    <row r="2303" ht="27" customHeight="1" spans="1:13">
      <c r="A2303" s="10">
        <v>2234</v>
      </c>
      <c r="B2303" s="14" t="s">
        <v>4322</v>
      </c>
      <c r="C2303" s="10" t="s">
        <v>62</v>
      </c>
      <c r="D2303" s="10" t="s">
        <v>4288</v>
      </c>
      <c r="E2303" s="10" t="s">
        <v>21</v>
      </c>
      <c r="F2303" s="14" t="s">
        <v>4284</v>
      </c>
      <c r="G2303" s="10">
        <v>58</v>
      </c>
      <c r="H2303" s="10"/>
      <c r="I2303" s="10"/>
      <c r="J2303" s="10"/>
      <c r="K2303" s="10">
        <v>58</v>
      </c>
      <c r="L2303" s="10" t="s">
        <v>4285</v>
      </c>
      <c r="M2303" s="22"/>
    </row>
    <row r="2304" ht="27" customHeight="1" spans="1:13">
      <c r="A2304" s="10">
        <v>2235</v>
      </c>
      <c r="B2304" s="14" t="s">
        <v>4323</v>
      </c>
      <c r="C2304" s="10" t="s">
        <v>62</v>
      </c>
      <c r="D2304" s="10" t="s">
        <v>4288</v>
      </c>
      <c r="E2304" s="10" t="s">
        <v>21</v>
      </c>
      <c r="F2304" s="14" t="s">
        <v>4284</v>
      </c>
      <c r="G2304" s="10">
        <v>26</v>
      </c>
      <c r="H2304" s="10"/>
      <c r="I2304" s="10"/>
      <c r="J2304" s="10"/>
      <c r="K2304" s="10">
        <v>26</v>
      </c>
      <c r="L2304" s="10" t="s">
        <v>4285</v>
      </c>
      <c r="M2304" s="22"/>
    </row>
    <row r="2305" ht="27" customHeight="1" spans="1:13">
      <c r="A2305" s="10">
        <v>2236</v>
      </c>
      <c r="B2305" s="14" t="s">
        <v>4324</v>
      </c>
      <c r="C2305" s="10" t="s">
        <v>62</v>
      </c>
      <c r="D2305" s="10" t="s">
        <v>4288</v>
      </c>
      <c r="E2305" s="10" t="s">
        <v>21</v>
      </c>
      <c r="F2305" s="14" t="s">
        <v>4284</v>
      </c>
      <c r="G2305" s="10">
        <v>13</v>
      </c>
      <c r="H2305" s="10"/>
      <c r="I2305" s="10"/>
      <c r="J2305" s="10"/>
      <c r="K2305" s="10">
        <v>13</v>
      </c>
      <c r="L2305" s="10" t="s">
        <v>4285</v>
      </c>
      <c r="M2305" s="22"/>
    </row>
    <row r="2306" ht="27" customHeight="1" spans="1:13">
      <c r="A2306" s="10">
        <v>2237</v>
      </c>
      <c r="B2306" s="14" t="s">
        <v>4325</v>
      </c>
      <c r="C2306" s="10" t="s">
        <v>62</v>
      </c>
      <c r="D2306" s="10" t="s">
        <v>4288</v>
      </c>
      <c r="E2306" s="10" t="s">
        <v>21</v>
      </c>
      <c r="F2306" s="14" t="s">
        <v>4284</v>
      </c>
      <c r="G2306" s="10">
        <v>26</v>
      </c>
      <c r="H2306" s="10"/>
      <c r="I2306" s="10"/>
      <c r="J2306" s="10"/>
      <c r="K2306" s="10">
        <v>26</v>
      </c>
      <c r="L2306" s="10" t="s">
        <v>4285</v>
      </c>
      <c r="M2306" s="22"/>
    </row>
    <row r="2307" ht="27" customHeight="1" spans="1:13">
      <c r="A2307" s="10">
        <v>2238</v>
      </c>
      <c r="B2307" s="14" t="s">
        <v>4326</v>
      </c>
      <c r="C2307" s="10" t="s">
        <v>62</v>
      </c>
      <c r="D2307" s="10" t="s">
        <v>4288</v>
      </c>
      <c r="E2307" s="10" t="s">
        <v>21</v>
      </c>
      <c r="F2307" s="14" t="s">
        <v>4284</v>
      </c>
      <c r="G2307" s="10">
        <v>26</v>
      </c>
      <c r="H2307" s="10"/>
      <c r="I2307" s="10"/>
      <c r="J2307" s="10"/>
      <c r="K2307" s="10">
        <v>26</v>
      </c>
      <c r="L2307" s="10" t="s">
        <v>4285</v>
      </c>
      <c r="M2307" s="22"/>
    </row>
    <row r="2308" ht="27" customHeight="1" spans="1:13">
      <c r="A2308" s="10">
        <v>2239</v>
      </c>
      <c r="B2308" s="14" t="s">
        <v>4327</v>
      </c>
      <c r="C2308" s="10" t="s">
        <v>62</v>
      </c>
      <c r="D2308" s="10" t="s">
        <v>4288</v>
      </c>
      <c r="E2308" s="10" t="s">
        <v>21</v>
      </c>
      <c r="F2308" s="14" t="s">
        <v>4284</v>
      </c>
      <c r="G2308" s="10">
        <v>26</v>
      </c>
      <c r="H2308" s="10"/>
      <c r="I2308" s="10"/>
      <c r="J2308" s="10"/>
      <c r="K2308" s="10">
        <v>26</v>
      </c>
      <c r="L2308" s="10" t="s">
        <v>4285</v>
      </c>
      <c r="M2308" s="22"/>
    </row>
    <row r="2309" ht="27" customHeight="1" spans="1:13">
      <c r="A2309" s="10">
        <v>2240</v>
      </c>
      <c r="B2309" s="14" t="s">
        <v>4328</v>
      </c>
      <c r="C2309" s="10" t="s">
        <v>62</v>
      </c>
      <c r="D2309" s="10" t="s">
        <v>4288</v>
      </c>
      <c r="E2309" s="10" t="s">
        <v>21</v>
      </c>
      <c r="F2309" s="14" t="s">
        <v>4284</v>
      </c>
      <c r="G2309" s="10">
        <v>70</v>
      </c>
      <c r="H2309" s="10"/>
      <c r="I2309" s="10"/>
      <c r="J2309" s="10"/>
      <c r="K2309" s="10">
        <v>70</v>
      </c>
      <c r="L2309" s="10" t="s">
        <v>4285</v>
      </c>
      <c r="M2309" s="22"/>
    </row>
    <row r="2310" ht="27" customHeight="1" spans="1:13">
      <c r="A2310" s="10">
        <v>2241</v>
      </c>
      <c r="B2310" s="14" t="s">
        <v>4329</v>
      </c>
      <c r="C2310" s="10" t="s">
        <v>62</v>
      </c>
      <c r="D2310" s="10" t="s">
        <v>4288</v>
      </c>
      <c r="E2310" s="10" t="s">
        <v>21</v>
      </c>
      <c r="F2310" s="14" t="s">
        <v>4284</v>
      </c>
      <c r="G2310" s="10">
        <v>42</v>
      </c>
      <c r="H2310" s="10"/>
      <c r="I2310" s="10"/>
      <c r="J2310" s="10"/>
      <c r="K2310" s="10">
        <v>42</v>
      </c>
      <c r="L2310" s="10" t="s">
        <v>4285</v>
      </c>
      <c r="M2310" s="22"/>
    </row>
    <row r="2311" ht="27" customHeight="1" spans="1:13">
      <c r="A2311" s="10">
        <v>2242</v>
      </c>
      <c r="B2311" s="14" t="s">
        <v>4330</v>
      </c>
      <c r="C2311" s="10" t="s">
        <v>62</v>
      </c>
      <c r="D2311" s="10" t="s">
        <v>4288</v>
      </c>
      <c r="E2311" s="10" t="s">
        <v>21</v>
      </c>
      <c r="F2311" s="14" t="s">
        <v>4284</v>
      </c>
      <c r="G2311" s="10">
        <v>43</v>
      </c>
      <c r="H2311" s="10"/>
      <c r="I2311" s="10"/>
      <c r="J2311" s="10"/>
      <c r="K2311" s="10">
        <v>43</v>
      </c>
      <c r="L2311" s="10" t="s">
        <v>4285</v>
      </c>
      <c r="M2311" s="22"/>
    </row>
    <row r="2312" ht="27" customHeight="1" spans="1:13">
      <c r="A2312" s="10">
        <v>2243</v>
      </c>
      <c r="B2312" s="14" t="s">
        <v>4331</v>
      </c>
      <c r="C2312" s="10" t="s">
        <v>62</v>
      </c>
      <c r="D2312" s="10" t="s">
        <v>4288</v>
      </c>
      <c r="E2312" s="10" t="s">
        <v>21</v>
      </c>
      <c r="F2312" s="14" t="s">
        <v>4284</v>
      </c>
      <c r="G2312" s="10">
        <v>58</v>
      </c>
      <c r="H2312" s="10"/>
      <c r="I2312" s="10"/>
      <c r="J2312" s="10"/>
      <c r="K2312" s="10">
        <v>58</v>
      </c>
      <c r="L2312" s="10" t="s">
        <v>4285</v>
      </c>
      <c r="M2312" s="22"/>
    </row>
    <row r="2313" ht="27" customHeight="1" spans="1:13">
      <c r="A2313" s="10">
        <v>2244</v>
      </c>
      <c r="B2313" s="14" t="s">
        <v>4332</v>
      </c>
      <c r="C2313" s="10" t="s">
        <v>62</v>
      </c>
      <c r="D2313" s="10" t="s">
        <v>4288</v>
      </c>
      <c r="E2313" s="10" t="s">
        <v>21</v>
      </c>
      <c r="F2313" s="14" t="s">
        <v>4284</v>
      </c>
      <c r="G2313" s="10">
        <v>174</v>
      </c>
      <c r="H2313" s="10"/>
      <c r="I2313" s="10"/>
      <c r="J2313" s="10"/>
      <c r="K2313" s="10">
        <v>174</v>
      </c>
      <c r="L2313" s="10" t="s">
        <v>4285</v>
      </c>
      <c r="M2313" s="22"/>
    </row>
    <row r="2314" ht="27" customHeight="1" spans="1:13">
      <c r="A2314" s="10">
        <v>2245</v>
      </c>
      <c r="B2314" s="14" t="s">
        <v>4333</v>
      </c>
      <c r="C2314" s="10" t="s">
        <v>62</v>
      </c>
      <c r="D2314" s="10" t="s">
        <v>4288</v>
      </c>
      <c r="E2314" s="10" t="s">
        <v>21</v>
      </c>
      <c r="F2314" s="14" t="s">
        <v>4284</v>
      </c>
      <c r="G2314" s="10">
        <v>58</v>
      </c>
      <c r="H2314" s="10"/>
      <c r="I2314" s="10"/>
      <c r="J2314" s="10"/>
      <c r="K2314" s="10">
        <v>58</v>
      </c>
      <c r="L2314" s="10" t="s">
        <v>4285</v>
      </c>
      <c r="M2314" s="22"/>
    </row>
    <row r="2315" ht="27" customHeight="1" spans="1:13">
      <c r="A2315" s="10">
        <v>2246</v>
      </c>
      <c r="B2315" s="14" t="s">
        <v>4334</v>
      </c>
      <c r="C2315" s="10" t="s">
        <v>62</v>
      </c>
      <c r="D2315" s="10" t="s">
        <v>4288</v>
      </c>
      <c r="E2315" s="10" t="s">
        <v>21</v>
      </c>
      <c r="F2315" s="14" t="s">
        <v>4284</v>
      </c>
      <c r="G2315" s="10">
        <v>42</v>
      </c>
      <c r="H2315" s="10"/>
      <c r="I2315" s="10"/>
      <c r="J2315" s="10"/>
      <c r="K2315" s="10">
        <v>42</v>
      </c>
      <c r="L2315" s="10" t="s">
        <v>4285</v>
      </c>
      <c r="M2315" s="22"/>
    </row>
    <row r="2316" ht="27" customHeight="1" spans="1:13">
      <c r="A2316" s="10">
        <v>2247</v>
      </c>
      <c r="B2316" s="14" t="s">
        <v>4335</v>
      </c>
      <c r="C2316" s="10" t="s">
        <v>62</v>
      </c>
      <c r="D2316" s="10" t="s">
        <v>4288</v>
      </c>
      <c r="E2316" s="10" t="s">
        <v>21</v>
      </c>
      <c r="F2316" s="14" t="s">
        <v>4284</v>
      </c>
      <c r="G2316" s="10">
        <v>42</v>
      </c>
      <c r="H2316" s="10"/>
      <c r="I2316" s="10"/>
      <c r="J2316" s="10"/>
      <c r="K2316" s="10">
        <v>42</v>
      </c>
      <c r="L2316" s="10" t="s">
        <v>4285</v>
      </c>
      <c r="M2316" s="22"/>
    </row>
    <row r="2317" ht="27" customHeight="1" spans="1:13">
      <c r="A2317" s="10">
        <v>2248</v>
      </c>
      <c r="B2317" s="14" t="s">
        <v>4336</v>
      </c>
      <c r="C2317" s="10" t="s">
        <v>62</v>
      </c>
      <c r="D2317" s="10" t="s">
        <v>98</v>
      </c>
      <c r="E2317" s="10" t="s">
        <v>128</v>
      </c>
      <c r="F2317" s="14" t="s">
        <v>4284</v>
      </c>
      <c r="G2317" s="10">
        <v>262</v>
      </c>
      <c r="H2317" s="10">
        <v>262</v>
      </c>
      <c r="I2317" s="10"/>
      <c r="J2317" s="10"/>
      <c r="K2317" s="10"/>
      <c r="L2317" s="10" t="s">
        <v>4285</v>
      </c>
      <c r="M2317" s="22"/>
    </row>
    <row r="2318" ht="27" customHeight="1" spans="1:13">
      <c r="A2318" s="10">
        <v>2249</v>
      </c>
      <c r="B2318" s="14" t="s">
        <v>4337</v>
      </c>
      <c r="C2318" s="10" t="s">
        <v>62</v>
      </c>
      <c r="D2318" s="10" t="s">
        <v>98</v>
      </c>
      <c r="E2318" s="10" t="s">
        <v>128</v>
      </c>
      <c r="F2318" s="14" t="s">
        <v>4284</v>
      </c>
      <c r="G2318" s="10">
        <v>384</v>
      </c>
      <c r="H2318" s="10">
        <v>384</v>
      </c>
      <c r="I2318" s="10"/>
      <c r="J2318" s="10"/>
      <c r="K2318" s="10"/>
      <c r="L2318" s="10" t="s">
        <v>4285</v>
      </c>
      <c r="M2318" s="22"/>
    </row>
    <row r="2319" ht="27" customHeight="1" spans="1:13">
      <c r="A2319" s="10">
        <v>2250</v>
      </c>
      <c r="B2319" s="14" t="s">
        <v>4338</v>
      </c>
      <c r="C2319" s="10" t="s">
        <v>62</v>
      </c>
      <c r="D2319" s="10" t="s">
        <v>20</v>
      </c>
      <c r="E2319" s="10" t="s">
        <v>128</v>
      </c>
      <c r="F2319" s="14" t="s">
        <v>4339</v>
      </c>
      <c r="G2319" s="10">
        <v>78</v>
      </c>
      <c r="H2319" s="10">
        <v>78</v>
      </c>
      <c r="I2319" s="10"/>
      <c r="J2319" s="10"/>
      <c r="K2319" s="10"/>
      <c r="L2319" s="10" t="s">
        <v>4285</v>
      </c>
      <c r="M2319" s="22"/>
    </row>
    <row r="2320" ht="27" customHeight="1" spans="1:13">
      <c r="A2320" s="10">
        <v>2251</v>
      </c>
      <c r="B2320" s="14" t="s">
        <v>4340</v>
      </c>
      <c r="C2320" s="10" t="s">
        <v>62</v>
      </c>
      <c r="D2320" s="10" t="s">
        <v>20</v>
      </c>
      <c r="E2320" s="10" t="s">
        <v>128</v>
      </c>
      <c r="F2320" s="14" t="s">
        <v>4339</v>
      </c>
      <c r="G2320" s="10">
        <v>78</v>
      </c>
      <c r="H2320" s="10">
        <v>78</v>
      </c>
      <c r="I2320" s="10"/>
      <c r="J2320" s="10"/>
      <c r="K2320" s="10"/>
      <c r="L2320" s="10" t="s">
        <v>4285</v>
      </c>
      <c r="M2320" s="22"/>
    </row>
    <row r="2321" ht="27" customHeight="1" spans="1:13">
      <c r="A2321" s="10">
        <v>2252</v>
      </c>
      <c r="B2321" s="14" t="s">
        <v>4341</v>
      </c>
      <c r="C2321" s="10" t="s">
        <v>62</v>
      </c>
      <c r="D2321" s="10" t="s">
        <v>20</v>
      </c>
      <c r="E2321" s="10" t="s">
        <v>128</v>
      </c>
      <c r="F2321" s="14" t="s">
        <v>4339</v>
      </c>
      <c r="G2321" s="10">
        <v>78</v>
      </c>
      <c r="H2321" s="10">
        <v>78</v>
      </c>
      <c r="I2321" s="10"/>
      <c r="J2321" s="10"/>
      <c r="K2321" s="10"/>
      <c r="L2321" s="10" t="s">
        <v>4285</v>
      </c>
      <c r="M2321" s="22"/>
    </row>
    <row r="2322" ht="27" customHeight="1" spans="1:13">
      <c r="A2322" s="10">
        <v>2253</v>
      </c>
      <c r="B2322" s="14" t="s">
        <v>4342</v>
      </c>
      <c r="C2322" s="10" t="s">
        <v>62</v>
      </c>
      <c r="D2322" s="10" t="s">
        <v>20</v>
      </c>
      <c r="E2322" s="10" t="s">
        <v>128</v>
      </c>
      <c r="F2322" s="14" t="s">
        <v>4339</v>
      </c>
      <c r="G2322" s="10">
        <v>78</v>
      </c>
      <c r="H2322" s="10">
        <v>78</v>
      </c>
      <c r="I2322" s="10"/>
      <c r="J2322" s="10"/>
      <c r="K2322" s="10"/>
      <c r="L2322" s="10" t="s">
        <v>4285</v>
      </c>
      <c r="M2322" s="22"/>
    </row>
    <row r="2323" ht="27" customHeight="1" spans="1:13">
      <c r="A2323" s="10">
        <v>2254</v>
      </c>
      <c r="B2323" s="14" t="s">
        <v>4343</v>
      </c>
      <c r="C2323" s="10" t="s">
        <v>62</v>
      </c>
      <c r="D2323" s="10" t="s">
        <v>20</v>
      </c>
      <c r="E2323" s="10" t="s">
        <v>128</v>
      </c>
      <c r="F2323" s="14" t="s">
        <v>4339</v>
      </c>
      <c r="G2323" s="10">
        <v>13</v>
      </c>
      <c r="H2323" s="10">
        <v>13</v>
      </c>
      <c r="I2323" s="10"/>
      <c r="J2323" s="10"/>
      <c r="K2323" s="10"/>
      <c r="L2323" s="10" t="s">
        <v>4285</v>
      </c>
      <c r="M2323" s="22"/>
    </row>
    <row r="2324" ht="27" customHeight="1" spans="1:13">
      <c r="A2324" s="10">
        <v>2255</v>
      </c>
      <c r="B2324" s="14" t="s">
        <v>4344</v>
      </c>
      <c r="C2324" s="10" t="s">
        <v>62</v>
      </c>
      <c r="D2324" s="10" t="s">
        <v>20</v>
      </c>
      <c r="E2324" s="10" t="s">
        <v>128</v>
      </c>
      <c r="F2324" s="14" t="s">
        <v>4339</v>
      </c>
      <c r="G2324" s="10">
        <v>7</v>
      </c>
      <c r="H2324" s="10">
        <v>7</v>
      </c>
      <c r="I2324" s="10"/>
      <c r="J2324" s="10"/>
      <c r="K2324" s="10"/>
      <c r="L2324" s="10" t="s">
        <v>4285</v>
      </c>
      <c r="M2324" s="22"/>
    </row>
    <row r="2325" ht="27" customHeight="1" spans="1:13">
      <c r="A2325" s="10">
        <v>2256</v>
      </c>
      <c r="B2325" s="14" t="s">
        <v>4345</v>
      </c>
      <c r="C2325" s="10" t="s">
        <v>62</v>
      </c>
      <c r="D2325" s="10" t="s">
        <v>20</v>
      </c>
      <c r="E2325" s="10" t="s">
        <v>128</v>
      </c>
      <c r="F2325" s="14" t="s">
        <v>4339</v>
      </c>
      <c r="G2325" s="10">
        <v>7</v>
      </c>
      <c r="H2325" s="10">
        <v>7</v>
      </c>
      <c r="I2325" s="10"/>
      <c r="J2325" s="10"/>
      <c r="K2325" s="10"/>
      <c r="L2325" s="10" t="s">
        <v>4285</v>
      </c>
      <c r="M2325" s="22"/>
    </row>
    <row r="2326" ht="27" customHeight="1" spans="1:13">
      <c r="A2326" s="10">
        <v>2257</v>
      </c>
      <c r="B2326" s="14" t="s">
        <v>4346</v>
      </c>
      <c r="C2326" s="10" t="s">
        <v>62</v>
      </c>
      <c r="D2326" s="10" t="s">
        <v>20</v>
      </c>
      <c r="E2326" s="10" t="s">
        <v>128</v>
      </c>
      <c r="F2326" s="14" t="s">
        <v>4339</v>
      </c>
      <c r="G2326" s="10">
        <v>7</v>
      </c>
      <c r="H2326" s="10">
        <v>7</v>
      </c>
      <c r="I2326" s="10"/>
      <c r="J2326" s="10"/>
      <c r="K2326" s="10"/>
      <c r="L2326" s="10" t="s">
        <v>4285</v>
      </c>
      <c r="M2326" s="22"/>
    </row>
    <row r="2327" ht="27" customHeight="1" spans="1:13">
      <c r="A2327" s="10">
        <v>2258</v>
      </c>
      <c r="B2327" s="14" t="s">
        <v>4347</v>
      </c>
      <c r="C2327" s="10" t="s">
        <v>62</v>
      </c>
      <c r="D2327" s="10" t="s">
        <v>20</v>
      </c>
      <c r="E2327" s="10" t="s">
        <v>128</v>
      </c>
      <c r="F2327" s="14" t="s">
        <v>4339</v>
      </c>
      <c r="G2327" s="10">
        <v>7</v>
      </c>
      <c r="H2327" s="10">
        <v>7</v>
      </c>
      <c r="I2327" s="10"/>
      <c r="J2327" s="10"/>
      <c r="K2327" s="10"/>
      <c r="L2327" s="10" t="s">
        <v>4285</v>
      </c>
      <c r="M2327" s="22"/>
    </row>
    <row r="2328" ht="27" customHeight="1" spans="1:13">
      <c r="A2328" s="10">
        <v>2259</v>
      </c>
      <c r="B2328" s="14" t="s">
        <v>4348</v>
      </c>
      <c r="C2328" s="10" t="s">
        <v>62</v>
      </c>
      <c r="D2328" s="10" t="s">
        <v>20</v>
      </c>
      <c r="E2328" s="10" t="s">
        <v>128</v>
      </c>
      <c r="F2328" s="14" t="s">
        <v>4339</v>
      </c>
      <c r="G2328" s="10">
        <v>4</v>
      </c>
      <c r="H2328" s="10"/>
      <c r="I2328" s="10"/>
      <c r="J2328" s="10"/>
      <c r="K2328" s="10">
        <v>4</v>
      </c>
      <c r="L2328" s="10" t="s">
        <v>4285</v>
      </c>
      <c r="M2328" s="22"/>
    </row>
    <row r="2329" ht="27" customHeight="1" spans="1:13">
      <c r="A2329" s="10">
        <v>2260</v>
      </c>
      <c r="B2329" s="14" t="s">
        <v>4349</v>
      </c>
      <c r="C2329" s="10" t="s">
        <v>62</v>
      </c>
      <c r="D2329" s="10" t="s">
        <v>20</v>
      </c>
      <c r="E2329" s="10" t="s">
        <v>120</v>
      </c>
      <c r="F2329" s="14" t="s">
        <v>4350</v>
      </c>
      <c r="G2329" s="10">
        <v>297</v>
      </c>
      <c r="H2329" s="10">
        <v>297</v>
      </c>
      <c r="I2329" s="10"/>
      <c r="J2329" s="10"/>
      <c r="K2329" s="10"/>
      <c r="L2329" s="10" t="s">
        <v>4285</v>
      </c>
      <c r="M2329" s="22"/>
    </row>
    <row r="2330" ht="27" customHeight="1" spans="1:13">
      <c r="A2330" s="10">
        <v>2261</v>
      </c>
      <c r="B2330" s="14" t="s">
        <v>4351</v>
      </c>
      <c r="C2330" s="10" t="s">
        <v>62</v>
      </c>
      <c r="D2330" s="10" t="s">
        <v>218</v>
      </c>
      <c r="E2330" s="10" t="s">
        <v>120</v>
      </c>
      <c r="F2330" s="14" t="s">
        <v>4352</v>
      </c>
      <c r="G2330" s="10">
        <v>85</v>
      </c>
      <c r="H2330" s="10">
        <v>85</v>
      </c>
      <c r="I2330" s="10"/>
      <c r="J2330" s="10"/>
      <c r="K2330" s="10"/>
      <c r="L2330" s="10" t="s">
        <v>4285</v>
      </c>
      <c r="M2330" s="22"/>
    </row>
    <row r="2331" ht="27" customHeight="1" spans="1:13">
      <c r="A2331" s="10">
        <v>2262</v>
      </c>
      <c r="B2331" s="14" t="s">
        <v>4353</v>
      </c>
      <c r="C2331" s="10" t="s">
        <v>62</v>
      </c>
      <c r="D2331" s="10" t="s">
        <v>20</v>
      </c>
      <c r="E2331" s="10" t="s">
        <v>120</v>
      </c>
      <c r="F2331" s="14" t="s">
        <v>4354</v>
      </c>
      <c r="G2331" s="10">
        <v>81</v>
      </c>
      <c r="H2331" s="10">
        <v>81</v>
      </c>
      <c r="I2331" s="10"/>
      <c r="J2331" s="10"/>
      <c r="K2331" s="10"/>
      <c r="L2331" s="10" t="s">
        <v>4285</v>
      </c>
      <c r="M2331" s="22"/>
    </row>
    <row r="2332" ht="27" customHeight="1" spans="1:13">
      <c r="A2332" s="10">
        <v>2263</v>
      </c>
      <c r="B2332" s="14" t="s">
        <v>4355</v>
      </c>
      <c r="C2332" s="10" t="s">
        <v>62</v>
      </c>
      <c r="D2332" s="10" t="s">
        <v>4356</v>
      </c>
      <c r="E2332" s="10" t="s">
        <v>120</v>
      </c>
      <c r="F2332" s="14" t="s">
        <v>4357</v>
      </c>
      <c r="G2332" s="10">
        <v>81</v>
      </c>
      <c r="H2332" s="10">
        <v>81</v>
      </c>
      <c r="I2332" s="10"/>
      <c r="J2332" s="10"/>
      <c r="K2332" s="10"/>
      <c r="L2332" s="10" t="s">
        <v>4285</v>
      </c>
      <c r="M2332" s="22"/>
    </row>
    <row r="2333" ht="27" customHeight="1" spans="1:13">
      <c r="A2333" s="10">
        <v>2264</v>
      </c>
      <c r="B2333" s="14" t="s">
        <v>4358</v>
      </c>
      <c r="C2333" s="10" t="s">
        <v>62</v>
      </c>
      <c r="D2333" s="10" t="s">
        <v>20</v>
      </c>
      <c r="E2333" s="10" t="s">
        <v>120</v>
      </c>
      <c r="F2333" s="14" t="s">
        <v>4359</v>
      </c>
      <c r="G2333" s="10">
        <v>154</v>
      </c>
      <c r="H2333" s="10">
        <v>154</v>
      </c>
      <c r="I2333" s="10"/>
      <c r="J2333" s="10"/>
      <c r="K2333" s="10"/>
      <c r="L2333" s="10" t="s">
        <v>4285</v>
      </c>
      <c r="M2333" s="22"/>
    </row>
    <row r="2334" ht="27" customHeight="1" spans="1:13">
      <c r="A2334" s="10">
        <v>2265</v>
      </c>
      <c r="B2334" s="14" t="s">
        <v>4360</v>
      </c>
      <c r="C2334" s="10" t="s">
        <v>62</v>
      </c>
      <c r="D2334" s="10" t="s">
        <v>20</v>
      </c>
      <c r="E2334" s="10" t="s">
        <v>120</v>
      </c>
      <c r="F2334" s="14" t="s">
        <v>4339</v>
      </c>
      <c r="G2334" s="10">
        <v>81</v>
      </c>
      <c r="H2334" s="10">
        <v>81</v>
      </c>
      <c r="I2334" s="10"/>
      <c r="J2334" s="10"/>
      <c r="K2334" s="10"/>
      <c r="L2334" s="10" t="s">
        <v>4285</v>
      </c>
      <c r="M2334" s="22"/>
    </row>
    <row r="2335" ht="27" customHeight="1" spans="1:13">
      <c r="A2335" s="10">
        <v>2266</v>
      </c>
      <c r="B2335" s="14" t="s">
        <v>4361</v>
      </c>
      <c r="C2335" s="10" t="s">
        <v>62</v>
      </c>
      <c r="D2335" s="10" t="s">
        <v>20</v>
      </c>
      <c r="E2335" s="10" t="s">
        <v>120</v>
      </c>
      <c r="F2335" s="14" t="s">
        <v>4339</v>
      </c>
      <c r="G2335" s="10">
        <v>81</v>
      </c>
      <c r="H2335" s="10">
        <v>81</v>
      </c>
      <c r="I2335" s="10"/>
      <c r="J2335" s="10"/>
      <c r="K2335" s="10"/>
      <c r="L2335" s="10" t="s">
        <v>4285</v>
      </c>
      <c r="M2335" s="22"/>
    </row>
    <row r="2336" ht="27" customHeight="1" spans="1:13">
      <c r="A2336" s="10">
        <v>2267</v>
      </c>
      <c r="B2336" s="14" t="s">
        <v>4362</v>
      </c>
      <c r="C2336" s="10" t="s">
        <v>62</v>
      </c>
      <c r="D2336" s="10" t="s">
        <v>20</v>
      </c>
      <c r="E2336" s="10" t="s">
        <v>120</v>
      </c>
      <c r="F2336" s="14" t="s">
        <v>4339</v>
      </c>
      <c r="G2336" s="10">
        <v>81</v>
      </c>
      <c r="H2336" s="10">
        <v>81</v>
      </c>
      <c r="I2336" s="10"/>
      <c r="J2336" s="10"/>
      <c r="K2336" s="10"/>
      <c r="L2336" s="10" t="s">
        <v>4285</v>
      </c>
      <c r="M2336" s="22"/>
    </row>
    <row r="2337" ht="30" customHeight="1" spans="1:13">
      <c r="A2337" s="10">
        <v>2268</v>
      </c>
      <c r="B2337" s="14" t="s">
        <v>4363</v>
      </c>
      <c r="C2337" s="10" t="s">
        <v>62</v>
      </c>
      <c r="D2337" s="10" t="s">
        <v>98</v>
      </c>
      <c r="E2337" s="10" t="s">
        <v>120</v>
      </c>
      <c r="F2337" s="14" t="s">
        <v>4364</v>
      </c>
      <c r="G2337" s="10">
        <v>168</v>
      </c>
      <c r="H2337" s="10">
        <v>168</v>
      </c>
      <c r="I2337" s="10"/>
      <c r="J2337" s="10"/>
      <c r="K2337" s="10"/>
      <c r="L2337" s="10" t="s">
        <v>4285</v>
      </c>
      <c r="M2337" s="22"/>
    </row>
    <row r="2338" ht="27" customHeight="1" spans="1:13">
      <c r="A2338" s="10">
        <v>2269</v>
      </c>
      <c r="B2338" s="14" t="s">
        <v>4365</v>
      </c>
      <c r="C2338" s="10" t="s">
        <v>62</v>
      </c>
      <c r="D2338" s="10" t="s">
        <v>20</v>
      </c>
      <c r="E2338" s="10" t="s">
        <v>120</v>
      </c>
      <c r="F2338" s="14" t="s">
        <v>4366</v>
      </c>
      <c r="G2338" s="10">
        <v>78</v>
      </c>
      <c r="H2338" s="10">
        <v>78</v>
      </c>
      <c r="I2338" s="10"/>
      <c r="J2338" s="10"/>
      <c r="K2338" s="10"/>
      <c r="L2338" s="10" t="s">
        <v>4285</v>
      </c>
      <c r="M2338" s="22"/>
    </row>
    <row r="2339" ht="27" customHeight="1" spans="1:13">
      <c r="A2339" s="10">
        <v>2270</v>
      </c>
      <c r="B2339" s="14" t="s">
        <v>4367</v>
      </c>
      <c r="C2339" s="10" t="s">
        <v>62</v>
      </c>
      <c r="D2339" s="10" t="s">
        <v>98</v>
      </c>
      <c r="E2339" s="10" t="s">
        <v>120</v>
      </c>
      <c r="F2339" s="14" t="s">
        <v>4368</v>
      </c>
      <c r="G2339" s="10">
        <v>92</v>
      </c>
      <c r="H2339" s="10">
        <v>92</v>
      </c>
      <c r="I2339" s="10"/>
      <c r="J2339" s="10"/>
      <c r="K2339" s="10"/>
      <c r="L2339" s="10" t="s">
        <v>4285</v>
      </c>
      <c r="M2339" s="22"/>
    </row>
    <row r="2340" ht="27" customHeight="1" spans="1:13">
      <c r="A2340" s="10">
        <v>2271</v>
      </c>
      <c r="B2340" s="14" t="s">
        <v>4369</v>
      </c>
      <c r="C2340" s="10" t="s">
        <v>62</v>
      </c>
      <c r="D2340" s="10" t="s">
        <v>20</v>
      </c>
      <c r="E2340" s="10" t="s">
        <v>120</v>
      </c>
      <c r="F2340" s="14" t="s">
        <v>4370</v>
      </c>
      <c r="G2340" s="10">
        <v>78</v>
      </c>
      <c r="H2340" s="10">
        <v>78</v>
      </c>
      <c r="I2340" s="10"/>
      <c r="J2340" s="10"/>
      <c r="K2340" s="10"/>
      <c r="L2340" s="10" t="s">
        <v>4285</v>
      </c>
      <c r="M2340" s="22"/>
    </row>
    <row r="2341" ht="27" customHeight="1" spans="1:13">
      <c r="A2341" s="10">
        <v>2272</v>
      </c>
      <c r="B2341" s="14" t="s">
        <v>4371</v>
      </c>
      <c r="C2341" s="10" t="s">
        <v>62</v>
      </c>
      <c r="D2341" s="10" t="s">
        <v>98</v>
      </c>
      <c r="E2341" s="10" t="s">
        <v>120</v>
      </c>
      <c r="F2341" s="14" t="s">
        <v>4372</v>
      </c>
      <c r="G2341" s="10">
        <v>87</v>
      </c>
      <c r="H2341" s="10">
        <v>87</v>
      </c>
      <c r="I2341" s="10"/>
      <c r="J2341" s="10"/>
      <c r="K2341" s="10"/>
      <c r="L2341" s="10" t="s">
        <v>4285</v>
      </c>
      <c r="M2341" s="22"/>
    </row>
    <row r="2342" ht="27" customHeight="1" spans="1:13">
      <c r="A2342" s="10">
        <v>2273</v>
      </c>
      <c r="B2342" s="14" t="s">
        <v>4373</v>
      </c>
      <c r="C2342" s="10" t="s">
        <v>62</v>
      </c>
      <c r="D2342" s="10" t="s">
        <v>20</v>
      </c>
      <c r="E2342" s="10" t="s">
        <v>120</v>
      </c>
      <c r="F2342" s="14" t="s">
        <v>4374</v>
      </c>
      <c r="G2342" s="10">
        <v>78</v>
      </c>
      <c r="H2342" s="10">
        <v>78</v>
      </c>
      <c r="I2342" s="10"/>
      <c r="J2342" s="10"/>
      <c r="K2342" s="10"/>
      <c r="L2342" s="10" t="s">
        <v>4285</v>
      </c>
      <c r="M2342" s="22"/>
    </row>
    <row r="2343" ht="27" customHeight="1" spans="1:13">
      <c r="A2343" s="10">
        <v>2274</v>
      </c>
      <c r="B2343" s="14" t="s">
        <v>4375</v>
      </c>
      <c r="C2343" s="10" t="s">
        <v>62</v>
      </c>
      <c r="D2343" s="10" t="s">
        <v>20</v>
      </c>
      <c r="E2343" s="10" t="s">
        <v>124</v>
      </c>
      <c r="F2343" s="14" t="s">
        <v>4284</v>
      </c>
      <c r="G2343" s="10">
        <v>437</v>
      </c>
      <c r="H2343" s="10">
        <v>437</v>
      </c>
      <c r="I2343" s="10"/>
      <c r="J2343" s="10"/>
      <c r="K2343" s="10"/>
      <c r="L2343" s="10" t="s">
        <v>4285</v>
      </c>
      <c r="M2343" s="22"/>
    </row>
    <row r="2344" ht="27" customHeight="1" spans="1:13">
      <c r="A2344" s="10">
        <v>2275</v>
      </c>
      <c r="B2344" s="14" t="s">
        <v>4376</v>
      </c>
      <c r="C2344" s="10" t="s">
        <v>62</v>
      </c>
      <c r="D2344" s="10" t="s">
        <v>20</v>
      </c>
      <c r="E2344" s="10" t="s">
        <v>124</v>
      </c>
      <c r="F2344" s="14" t="s">
        <v>4284</v>
      </c>
      <c r="G2344" s="10">
        <v>192</v>
      </c>
      <c r="H2344" s="10">
        <v>192</v>
      </c>
      <c r="I2344" s="10"/>
      <c r="J2344" s="10"/>
      <c r="K2344" s="10"/>
      <c r="L2344" s="10" t="s">
        <v>4285</v>
      </c>
      <c r="M2344" s="22"/>
    </row>
    <row r="2345" ht="27" customHeight="1" spans="1:13">
      <c r="A2345" s="10">
        <v>2276</v>
      </c>
      <c r="B2345" s="14" t="s">
        <v>4377</v>
      </c>
      <c r="C2345" s="10" t="s">
        <v>62</v>
      </c>
      <c r="D2345" s="10" t="s">
        <v>1205</v>
      </c>
      <c r="E2345" s="10" t="s">
        <v>124</v>
      </c>
      <c r="F2345" s="14" t="s">
        <v>4378</v>
      </c>
      <c r="G2345" s="10">
        <v>91</v>
      </c>
      <c r="H2345" s="10">
        <v>91</v>
      </c>
      <c r="I2345" s="10"/>
      <c r="J2345" s="10"/>
      <c r="K2345" s="10"/>
      <c r="L2345" s="10" t="s">
        <v>4285</v>
      </c>
      <c r="M2345" s="22"/>
    </row>
    <row r="2346" ht="27" customHeight="1" spans="1:13">
      <c r="A2346" s="10">
        <v>2277</v>
      </c>
      <c r="B2346" s="14" t="s">
        <v>4379</v>
      </c>
      <c r="C2346" s="10" t="s">
        <v>62</v>
      </c>
      <c r="D2346" s="10" t="s">
        <v>1205</v>
      </c>
      <c r="E2346" s="10" t="s">
        <v>124</v>
      </c>
      <c r="F2346" s="14" t="s">
        <v>4380</v>
      </c>
      <c r="G2346" s="10">
        <v>8</v>
      </c>
      <c r="H2346" s="10">
        <v>8</v>
      </c>
      <c r="I2346" s="10"/>
      <c r="J2346" s="10"/>
      <c r="K2346" s="10"/>
      <c r="L2346" s="10" t="s">
        <v>4285</v>
      </c>
      <c r="M2346" s="22"/>
    </row>
    <row r="2347" ht="27" customHeight="1" spans="1:13">
      <c r="A2347" s="10">
        <v>2278</v>
      </c>
      <c r="B2347" s="14" t="s">
        <v>4381</v>
      </c>
      <c r="C2347" s="10" t="s">
        <v>62</v>
      </c>
      <c r="D2347" s="10" t="s">
        <v>20</v>
      </c>
      <c r="E2347" s="10" t="s">
        <v>124</v>
      </c>
      <c r="F2347" s="14" t="s">
        <v>4382</v>
      </c>
      <c r="G2347" s="10">
        <v>7</v>
      </c>
      <c r="H2347" s="10">
        <v>7</v>
      </c>
      <c r="I2347" s="10"/>
      <c r="J2347" s="10"/>
      <c r="K2347" s="10"/>
      <c r="L2347" s="10" t="s">
        <v>4285</v>
      </c>
      <c r="M2347" s="22"/>
    </row>
    <row r="2348" ht="27" customHeight="1" spans="1:13">
      <c r="A2348" s="10">
        <v>2279</v>
      </c>
      <c r="B2348" s="14" t="s">
        <v>4383</v>
      </c>
      <c r="C2348" s="10" t="s">
        <v>62</v>
      </c>
      <c r="D2348" s="10" t="s">
        <v>98</v>
      </c>
      <c r="E2348" s="10" t="s">
        <v>124</v>
      </c>
      <c r="F2348" s="14" t="s">
        <v>4384</v>
      </c>
      <c r="G2348" s="10">
        <v>8</v>
      </c>
      <c r="H2348" s="10">
        <v>8</v>
      </c>
      <c r="I2348" s="10"/>
      <c r="J2348" s="10"/>
      <c r="K2348" s="10"/>
      <c r="L2348" s="10" t="s">
        <v>4285</v>
      </c>
      <c r="M2348" s="22"/>
    </row>
    <row r="2349" ht="27" customHeight="1" spans="1:13">
      <c r="A2349" s="10">
        <v>2280</v>
      </c>
      <c r="B2349" s="14" t="s">
        <v>4385</v>
      </c>
      <c r="C2349" s="10" t="s">
        <v>62</v>
      </c>
      <c r="D2349" s="10" t="s">
        <v>20</v>
      </c>
      <c r="E2349" s="10" t="s">
        <v>124</v>
      </c>
      <c r="F2349" s="14" t="s">
        <v>4386</v>
      </c>
      <c r="G2349" s="10">
        <v>8</v>
      </c>
      <c r="H2349" s="10">
        <v>8</v>
      </c>
      <c r="I2349" s="10"/>
      <c r="J2349" s="10"/>
      <c r="K2349" s="10"/>
      <c r="L2349" s="10" t="s">
        <v>4285</v>
      </c>
      <c r="M2349" s="22"/>
    </row>
    <row r="2350" ht="27" customHeight="1" spans="1:13">
      <c r="A2350" s="10">
        <v>2281</v>
      </c>
      <c r="B2350" s="14" t="s">
        <v>4387</v>
      </c>
      <c r="C2350" s="10" t="s">
        <v>62</v>
      </c>
      <c r="D2350" s="10" t="s">
        <v>20</v>
      </c>
      <c r="E2350" s="10" t="s">
        <v>124</v>
      </c>
      <c r="F2350" s="14" t="s">
        <v>4388</v>
      </c>
      <c r="G2350" s="10">
        <v>7</v>
      </c>
      <c r="H2350" s="10">
        <v>7</v>
      </c>
      <c r="I2350" s="10"/>
      <c r="J2350" s="10"/>
      <c r="K2350" s="10"/>
      <c r="L2350" s="10" t="s">
        <v>4285</v>
      </c>
      <c r="M2350" s="22"/>
    </row>
    <row r="2351" ht="27" customHeight="1" spans="1:13">
      <c r="A2351" s="10">
        <v>2282</v>
      </c>
      <c r="B2351" s="14" t="s">
        <v>4389</v>
      </c>
      <c r="C2351" s="10" t="s">
        <v>62</v>
      </c>
      <c r="D2351" s="10" t="s">
        <v>218</v>
      </c>
      <c r="E2351" s="10" t="s">
        <v>124</v>
      </c>
      <c r="F2351" s="14" t="s">
        <v>4390</v>
      </c>
      <c r="G2351" s="10">
        <v>10</v>
      </c>
      <c r="H2351" s="10">
        <v>10</v>
      </c>
      <c r="I2351" s="10"/>
      <c r="J2351" s="10"/>
      <c r="K2351" s="10"/>
      <c r="L2351" s="10" t="s">
        <v>4285</v>
      </c>
      <c r="M2351" s="22"/>
    </row>
    <row r="2352" ht="27" customHeight="1" spans="1:13">
      <c r="A2352" s="10">
        <v>2283</v>
      </c>
      <c r="B2352" s="14" t="s">
        <v>4391</v>
      </c>
      <c r="C2352" s="10" t="s">
        <v>62</v>
      </c>
      <c r="D2352" s="10" t="s">
        <v>20</v>
      </c>
      <c r="E2352" s="10" t="s">
        <v>124</v>
      </c>
      <c r="F2352" s="14" t="s">
        <v>4392</v>
      </c>
      <c r="G2352" s="10">
        <v>8</v>
      </c>
      <c r="H2352" s="10">
        <v>8</v>
      </c>
      <c r="I2352" s="10"/>
      <c r="J2352" s="10"/>
      <c r="K2352" s="10"/>
      <c r="L2352" s="10" t="s">
        <v>4285</v>
      </c>
      <c r="M2352" s="22"/>
    </row>
    <row r="2353" ht="27" customHeight="1" spans="1:13">
      <c r="A2353" s="10">
        <v>2284</v>
      </c>
      <c r="B2353" s="14" t="s">
        <v>4393</v>
      </c>
      <c r="C2353" s="10" t="s">
        <v>62</v>
      </c>
      <c r="D2353" s="10" t="s">
        <v>4356</v>
      </c>
      <c r="E2353" s="10" t="s">
        <v>124</v>
      </c>
      <c r="F2353" s="14" t="s">
        <v>4394</v>
      </c>
      <c r="G2353" s="10">
        <v>7</v>
      </c>
      <c r="H2353" s="10">
        <v>7</v>
      </c>
      <c r="I2353" s="10"/>
      <c r="J2353" s="10"/>
      <c r="K2353" s="10"/>
      <c r="L2353" s="10" t="s">
        <v>4285</v>
      </c>
      <c r="M2353" s="22"/>
    </row>
    <row r="2354" ht="27" customHeight="1" spans="1:13">
      <c r="A2354" s="10">
        <v>2285</v>
      </c>
      <c r="B2354" s="14" t="s">
        <v>4395</v>
      </c>
      <c r="C2354" s="10" t="s">
        <v>62</v>
      </c>
      <c r="D2354" s="10" t="s">
        <v>218</v>
      </c>
      <c r="E2354" s="10" t="s">
        <v>124</v>
      </c>
      <c r="F2354" s="14" t="s">
        <v>4396</v>
      </c>
      <c r="G2354" s="10">
        <v>6</v>
      </c>
      <c r="H2354" s="10">
        <v>6</v>
      </c>
      <c r="I2354" s="10"/>
      <c r="J2354" s="10"/>
      <c r="K2354" s="10"/>
      <c r="L2354" s="10" t="s">
        <v>4285</v>
      </c>
      <c r="M2354" s="22"/>
    </row>
    <row r="2355" ht="27" customHeight="1" spans="1:13">
      <c r="A2355" s="10">
        <v>2286</v>
      </c>
      <c r="B2355" s="14" t="s">
        <v>4397</v>
      </c>
      <c r="C2355" s="10" t="s">
        <v>19</v>
      </c>
      <c r="D2355" s="10" t="s">
        <v>1271</v>
      </c>
      <c r="E2355" s="10" t="s">
        <v>124</v>
      </c>
      <c r="F2355" s="14" t="s">
        <v>4284</v>
      </c>
      <c r="G2355" s="10">
        <v>708</v>
      </c>
      <c r="H2355" s="10">
        <v>708</v>
      </c>
      <c r="I2355" s="10"/>
      <c r="J2355" s="10"/>
      <c r="K2355" s="10"/>
      <c r="L2355" s="10" t="s">
        <v>4285</v>
      </c>
      <c r="M2355" s="22"/>
    </row>
    <row r="2356" ht="27" customHeight="1" spans="1:13">
      <c r="A2356" s="10">
        <v>2287</v>
      </c>
      <c r="B2356" s="14" t="s">
        <v>4398</v>
      </c>
      <c r="C2356" s="10" t="s">
        <v>19</v>
      </c>
      <c r="D2356" s="10" t="s">
        <v>20</v>
      </c>
      <c r="E2356" s="10" t="s">
        <v>132</v>
      </c>
      <c r="F2356" s="14" t="s">
        <v>4284</v>
      </c>
      <c r="G2356" s="10">
        <v>607</v>
      </c>
      <c r="H2356" s="10">
        <v>607</v>
      </c>
      <c r="I2356" s="10"/>
      <c r="J2356" s="10"/>
      <c r="K2356" s="10"/>
      <c r="L2356" s="10" t="s">
        <v>4285</v>
      </c>
      <c r="M2356" s="22"/>
    </row>
    <row r="2357" s="1" customFormat="1" ht="27" customHeight="1" spans="1:13">
      <c r="A2357" s="10">
        <v>2288</v>
      </c>
      <c r="B2357" s="14" t="s">
        <v>4399</v>
      </c>
      <c r="C2357" s="10" t="s">
        <v>19</v>
      </c>
      <c r="D2357" s="10" t="s">
        <v>98</v>
      </c>
      <c r="E2357" s="10" t="s">
        <v>132</v>
      </c>
      <c r="F2357" s="14" t="s">
        <v>4400</v>
      </c>
      <c r="G2357" s="10">
        <v>245</v>
      </c>
      <c r="H2357" s="10">
        <v>245</v>
      </c>
      <c r="I2357" s="10"/>
      <c r="J2357" s="10"/>
      <c r="K2357" s="10"/>
      <c r="L2357" s="10" t="s">
        <v>4285</v>
      </c>
      <c r="M2357" s="22"/>
    </row>
    <row r="2358" ht="27" customHeight="1" spans="1:13">
      <c r="A2358" s="10">
        <v>2289</v>
      </c>
      <c r="B2358" s="14" t="s">
        <v>4401</v>
      </c>
      <c r="C2358" s="10" t="s">
        <v>62</v>
      </c>
      <c r="D2358" s="10" t="s">
        <v>20</v>
      </c>
      <c r="E2358" s="10" t="s">
        <v>132</v>
      </c>
      <c r="F2358" s="14" t="s">
        <v>4284</v>
      </c>
      <c r="G2358" s="10">
        <v>289</v>
      </c>
      <c r="H2358" s="10">
        <v>289</v>
      </c>
      <c r="I2358" s="10"/>
      <c r="J2358" s="10"/>
      <c r="K2358" s="10"/>
      <c r="L2358" s="10" t="s">
        <v>4285</v>
      </c>
      <c r="M2358" s="22"/>
    </row>
    <row r="2359" ht="27" customHeight="1" spans="1:13">
      <c r="A2359" s="10">
        <v>2290</v>
      </c>
      <c r="B2359" s="14" t="s">
        <v>4402</v>
      </c>
      <c r="C2359" s="10" t="s">
        <v>62</v>
      </c>
      <c r="D2359" s="10" t="s">
        <v>20</v>
      </c>
      <c r="E2359" s="10" t="s">
        <v>132</v>
      </c>
      <c r="F2359" s="14" t="s">
        <v>4284</v>
      </c>
      <c r="G2359" s="10">
        <v>242</v>
      </c>
      <c r="H2359" s="10">
        <v>242</v>
      </c>
      <c r="I2359" s="10"/>
      <c r="J2359" s="10"/>
      <c r="K2359" s="10"/>
      <c r="L2359" s="10" t="s">
        <v>4285</v>
      </c>
      <c r="M2359" s="22"/>
    </row>
    <row r="2360" ht="27" customHeight="1" spans="1:13">
      <c r="A2360" s="10">
        <v>2291</v>
      </c>
      <c r="B2360" s="14" t="s">
        <v>4403</v>
      </c>
      <c r="C2360" s="10" t="s">
        <v>62</v>
      </c>
      <c r="D2360" s="10" t="s">
        <v>20</v>
      </c>
      <c r="E2360" s="10" t="s">
        <v>132</v>
      </c>
      <c r="F2360" s="14" t="s">
        <v>4284</v>
      </c>
      <c r="G2360" s="10">
        <v>264</v>
      </c>
      <c r="H2360" s="10">
        <v>264</v>
      </c>
      <c r="I2360" s="10"/>
      <c r="J2360" s="10"/>
      <c r="K2360" s="10"/>
      <c r="L2360" s="10" t="s">
        <v>4285</v>
      </c>
      <c r="M2360" s="22"/>
    </row>
    <row r="2361" ht="27" customHeight="1" spans="1:13">
      <c r="A2361" s="10">
        <v>2292</v>
      </c>
      <c r="B2361" s="14" t="s">
        <v>4404</v>
      </c>
      <c r="C2361" s="10" t="s">
        <v>62</v>
      </c>
      <c r="D2361" s="10" t="s">
        <v>20</v>
      </c>
      <c r="E2361" s="10" t="s">
        <v>132</v>
      </c>
      <c r="F2361" s="14" t="s">
        <v>4284</v>
      </c>
      <c r="G2361" s="10">
        <v>229</v>
      </c>
      <c r="H2361" s="10">
        <v>229</v>
      </c>
      <c r="I2361" s="10"/>
      <c r="J2361" s="10"/>
      <c r="K2361" s="10"/>
      <c r="L2361" s="10" t="s">
        <v>4285</v>
      </c>
      <c r="M2361" s="22"/>
    </row>
    <row r="2362" ht="27" customHeight="1" spans="1:13">
      <c r="A2362" s="10">
        <v>2293</v>
      </c>
      <c r="B2362" s="14" t="s">
        <v>4405</v>
      </c>
      <c r="C2362" s="10" t="s">
        <v>62</v>
      </c>
      <c r="D2362" s="10" t="s">
        <v>4356</v>
      </c>
      <c r="E2362" s="10" t="s">
        <v>132</v>
      </c>
      <c r="F2362" s="14" t="s">
        <v>4284</v>
      </c>
      <c r="G2362" s="10">
        <v>262</v>
      </c>
      <c r="H2362" s="10">
        <v>262</v>
      </c>
      <c r="I2362" s="10"/>
      <c r="J2362" s="10"/>
      <c r="K2362" s="10"/>
      <c r="L2362" s="10" t="s">
        <v>4285</v>
      </c>
      <c r="M2362" s="22"/>
    </row>
    <row r="2363" s="1" customFormat="1" ht="27" customHeight="1" spans="1:13">
      <c r="A2363" s="10">
        <v>2294</v>
      </c>
      <c r="B2363" s="14" t="s">
        <v>4406</v>
      </c>
      <c r="C2363" s="10" t="s">
        <v>19</v>
      </c>
      <c r="D2363" s="10" t="s">
        <v>20</v>
      </c>
      <c r="E2363" s="10" t="s">
        <v>132</v>
      </c>
      <c r="F2363" s="14" t="s">
        <v>4407</v>
      </c>
      <c r="G2363" s="10">
        <v>4200</v>
      </c>
      <c r="H2363" s="10">
        <v>4200</v>
      </c>
      <c r="I2363" s="10"/>
      <c r="J2363" s="10"/>
      <c r="K2363" s="10"/>
      <c r="L2363" s="10" t="s">
        <v>337</v>
      </c>
      <c r="M2363" s="22"/>
    </row>
    <row r="2364" ht="27" customHeight="1" spans="1:13">
      <c r="A2364" s="10">
        <v>2295</v>
      </c>
      <c r="B2364" s="14" t="s">
        <v>4408</v>
      </c>
      <c r="C2364" s="10" t="s">
        <v>62</v>
      </c>
      <c r="D2364" s="10" t="s">
        <v>20</v>
      </c>
      <c r="E2364" s="10" t="s">
        <v>136</v>
      </c>
      <c r="F2364" s="14" t="s">
        <v>4284</v>
      </c>
      <c r="G2364" s="10">
        <v>189</v>
      </c>
      <c r="H2364" s="10">
        <v>189</v>
      </c>
      <c r="I2364" s="10"/>
      <c r="J2364" s="10"/>
      <c r="K2364" s="10"/>
      <c r="L2364" s="10" t="s">
        <v>4285</v>
      </c>
      <c r="M2364" s="22"/>
    </row>
    <row r="2365" ht="27" customHeight="1" spans="1:13">
      <c r="A2365" s="10">
        <v>2296</v>
      </c>
      <c r="B2365" s="14" t="s">
        <v>4409</v>
      </c>
      <c r="C2365" s="10" t="s">
        <v>62</v>
      </c>
      <c r="D2365" s="10" t="s">
        <v>4356</v>
      </c>
      <c r="E2365" s="10" t="s">
        <v>136</v>
      </c>
      <c r="F2365" s="14" t="s">
        <v>4284</v>
      </c>
      <c r="G2365" s="10">
        <v>161</v>
      </c>
      <c r="H2365" s="10">
        <v>161</v>
      </c>
      <c r="I2365" s="10"/>
      <c r="J2365" s="10"/>
      <c r="K2365" s="10"/>
      <c r="L2365" s="10" t="s">
        <v>4285</v>
      </c>
      <c r="M2365" s="22"/>
    </row>
    <row r="2366" ht="27" customHeight="1" spans="1:13">
      <c r="A2366" s="10">
        <v>2297</v>
      </c>
      <c r="B2366" s="14" t="s">
        <v>4410</v>
      </c>
      <c r="C2366" s="10" t="s">
        <v>62</v>
      </c>
      <c r="D2366" s="10" t="s">
        <v>4356</v>
      </c>
      <c r="E2366" s="10" t="s">
        <v>136</v>
      </c>
      <c r="F2366" s="14" t="s">
        <v>4411</v>
      </c>
      <c r="G2366" s="10">
        <v>110</v>
      </c>
      <c r="H2366" s="10">
        <v>110</v>
      </c>
      <c r="I2366" s="10"/>
      <c r="J2366" s="10"/>
      <c r="K2366" s="10"/>
      <c r="L2366" s="10" t="s">
        <v>4285</v>
      </c>
      <c r="M2366" s="22"/>
    </row>
    <row r="2367" ht="27" customHeight="1" spans="1:13">
      <c r="A2367" s="10">
        <v>2298</v>
      </c>
      <c r="B2367" s="14" t="s">
        <v>4412</v>
      </c>
      <c r="C2367" s="10" t="s">
        <v>62</v>
      </c>
      <c r="D2367" s="10" t="s">
        <v>4413</v>
      </c>
      <c r="E2367" s="10" t="s">
        <v>136</v>
      </c>
      <c r="F2367" s="14" t="s">
        <v>4414</v>
      </c>
      <c r="G2367" s="10">
        <v>7</v>
      </c>
      <c r="H2367" s="10">
        <v>7</v>
      </c>
      <c r="I2367" s="10"/>
      <c r="J2367" s="10"/>
      <c r="K2367" s="10"/>
      <c r="L2367" s="10" t="s">
        <v>4285</v>
      </c>
      <c r="M2367" s="22"/>
    </row>
    <row r="2368" ht="27" customHeight="1" spans="1:13">
      <c r="A2368" s="10">
        <v>2299</v>
      </c>
      <c r="B2368" s="14" t="s">
        <v>4415</v>
      </c>
      <c r="C2368" s="10" t="s">
        <v>62</v>
      </c>
      <c r="D2368" s="10" t="s">
        <v>4413</v>
      </c>
      <c r="E2368" s="10" t="s">
        <v>136</v>
      </c>
      <c r="F2368" s="14" t="s">
        <v>4416</v>
      </c>
      <c r="G2368" s="10">
        <v>7</v>
      </c>
      <c r="H2368" s="10">
        <v>7</v>
      </c>
      <c r="I2368" s="10"/>
      <c r="J2368" s="10"/>
      <c r="K2368" s="10"/>
      <c r="L2368" s="10" t="s">
        <v>4285</v>
      </c>
      <c r="M2368" s="22"/>
    </row>
    <row r="2369" ht="27" customHeight="1" spans="1:13">
      <c r="A2369" s="10">
        <v>2300</v>
      </c>
      <c r="B2369" s="14" t="s">
        <v>4417</v>
      </c>
      <c r="C2369" s="10" t="s">
        <v>62</v>
      </c>
      <c r="D2369" s="10" t="s">
        <v>4413</v>
      </c>
      <c r="E2369" s="10" t="s">
        <v>136</v>
      </c>
      <c r="F2369" s="14" t="s">
        <v>4418</v>
      </c>
      <c r="G2369" s="10">
        <v>7</v>
      </c>
      <c r="H2369" s="10">
        <v>7</v>
      </c>
      <c r="I2369" s="10"/>
      <c r="J2369" s="10"/>
      <c r="K2369" s="10"/>
      <c r="L2369" s="10" t="s">
        <v>4285</v>
      </c>
      <c r="M2369" s="22"/>
    </row>
    <row r="2370" ht="27" customHeight="1" spans="1:13">
      <c r="A2370" s="10">
        <v>2301</v>
      </c>
      <c r="B2370" s="14" t="s">
        <v>4419</v>
      </c>
      <c r="C2370" s="10" t="s">
        <v>62</v>
      </c>
      <c r="D2370" s="10" t="s">
        <v>4413</v>
      </c>
      <c r="E2370" s="10" t="s">
        <v>136</v>
      </c>
      <c r="F2370" s="14" t="s">
        <v>4414</v>
      </c>
      <c r="G2370" s="10">
        <v>7</v>
      </c>
      <c r="H2370" s="10">
        <v>7</v>
      </c>
      <c r="I2370" s="10"/>
      <c r="J2370" s="10"/>
      <c r="K2370" s="10"/>
      <c r="L2370" s="10" t="s">
        <v>4285</v>
      </c>
      <c r="M2370" s="22"/>
    </row>
    <row r="2371" ht="27" customHeight="1" spans="1:13">
      <c r="A2371" s="10">
        <v>2302</v>
      </c>
      <c r="B2371" s="14" t="s">
        <v>4420</v>
      </c>
      <c r="C2371" s="10" t="s">
        <v>62</v>
      </c>
      <c r="D2371" s="10" t="s">
        <v>20</v>
      </c>
      <c r="E2371" s="10" t="s">
        <v>140</v>
      </c>
      <c r="F2371" s="14" t="s">
        <v>4421</v>
      </c>
      <c r="G2371" s="10">
        <v>95</v>
      </c>
      <c r="H2371" s="10">
        <v>95</v>
      </c>
      <c r="I2371" s="10"/>
      <c r="J2371" s="10"/>
      <c r="K2371" s="10"/>
      <c r="L2371" s="10" t="s">
        <v>4285</v>
      </c>
      <c r="M2371" s="22"/>
    </row>
    <row r="2372" ht="27" customHeight="1" spans="1:13">
      <c r="A2372" s="10">
        <v>2303</v>
      </c>
      <c r="B2372" s="14" t="s">
        <v>4422</v>
      </c>
      <c r="C2372" s="10" t="s">
        <v>62</v>
      </c>
      <c r="D2372" s="10" t="s">
        <v>218</v>
      </c>
      <c r="E2372" s="10" t="s">
        <v>140</v>
      </c>
      <c r="F2372" s="14" t="s">
        <v>4423</v>
      </c>
      <c r="G2372" s="10">
        <v>89</v>
      </c>
      <c r="H2372" s="10">
        <v>89</v>
      </c>
      <c r="I2372" s="10"/>
      <c r="J2372" s="10"/>
      <c r="K2372" s="10"/>
      <c r="L2372" s="10" t="s">
        <v>4285</v>
      </c>
      <c r="M2372" s="22"/>
    </row>
    <row r="2373" ht="27" customHeight="1" spans="1:13">
      <c r="A2373" s="10">
        <v>2304</v>
      </c>
      <c r="B2373" s="14" t="s">
        <v>4424</v>
      </c>
      <c r="C2373" s="10" t="s">
        <v>62</v>
      </c>
      <c r="D2373" s="10" t="s">
        <v>20</v>
      </c>
      <c r="E2373" s="10" t="s">
        <v>140</v>
      </c>
      <c r="F2373" s="14" t="s">
        <v>4284</v>
      </c>
      <c r="G2373" s="10">
        <v>392</v>
      </c>
      <c r="H2373" s="10">
        <v>392</v>
      </c>
      <c r="I2373" s="10"/>
      <c r="J2373" s="10"/>
      <c r="K2373" s="10"/>
      <c r="L2373" s="10" t="s">
        <v>4285</v>
      </c>
      <c r="M2373" s="22"/>
    </row>
    <row r="2374" ht="27" customHeight="1" spans="1:13">
      <c r="A2374" s="10">
        <v>2305</v>
      </c>
      <c r="B2374" s="14" t="s">
        <v>4425</v>
      </c>
      <c r="C2374" s="10" t="s">
        <v>62</v>
      </c>
      <c r="D2374" s="10" t="s">
        <v>218</v>
      </c>
      <c r="E2374" s="10" t="s">
        <v>140</v>
      </c>
      <c r="F2374" s="14" t="s">
        <v>4284</v>
      </c>
      <c r="G2374" s="10">
        <v>355</v>
      </c>
      <c r="H2374" s="10">
        <v>355</v>
      </c>
      <c r="I2374" s="10"/>
      <c r="J2374" s="10"/>
      <c r="K2374" s="10"/>
      <c r="L2374" s="10" t="s">
        <v>4285</v>
      </c>
      <c r="M2374" s="22"/>
    </row>
    <row r="2375" ht="27" customHeight="1" spans="1:13">
      <c r="A2375" s="10">
        <v>2306</v>
      </c>
      <c r="B2375" s="14" t="s">
        <v>4426</v>
      </c>
      <c r="C2375" s="10" t="s">
        <v>62</v>
      </c>
      <c r="D2375" s="10" t="s">
        <v>218</v>
      </c>
      <c r="E2375" s="10" t="s">
        <v>140</v>
      </c>
      <c r="F2375" s="14" t="s">
        <v>4427</v>
      </c>
      <c r="G2375" s="10">
        <v>90</v>
      </c>
      <c r="H2375" s="10">
        <v>90</v>
      </c>
      <c r="I2375" s="10"/>
      <c r="J2375" s="10"/>
      <c r="K2375" s="10"/>
      <c r="L2375" s="10" t="s">
        <v>4285</v>
      </c>
      <c r="M2375" s="22"/>
    </row>
    <row r="2376" ht="27" customHeight="1" spans="1:13">
      <c r="A2376" s="10">
        <v>2307</v>
      </c>
      <c r="B2376" s="14" t="s">
        <v>4428</v>
      </c>
      <c r="C2376" s="10" t="s">
        <v>62</v>
      </c>
      <c r="D2376" s="10" t="s">
        <v>4413</v>
      </c>
      <c r="E2376" s="10" t="s">
        <v>140</v>
      </c>
      <c r="F2376" s="14" t="s">
        <v>4429</v>
      </c>
      <c r="G2376" s="10">
        <v>151</v>
      </c>
      <c r="H2376" s="10">
        <v>151</v>
      </c>
      <c r="I2376" s="10"/>
      <c r="J2376" s="10"/>
      <c r="K2376" s="10"/>
      <c r="L2376" s="10" t="s">
        <v>4285</v>
      </c>
      <c r="M2376" s="22"/>
    </row>
    <row r="2377" ht="27" customHeight="1" spans="1:13">
      <c r="A2377" s="10">
        <v>2308</v>
      </c>
      <c r="B2377" s="14" t="s">
        <v>4430</v>
      </c>
      <c r="C2377" s="10" t="s">
        <v>62</v>
      </c>
      <c r="D2377" s="10" t="s">
        <v>20</v>
      </c>
      <c r="E2377" s="10" t="s">
        <v>140</v>
      </c>
      <c r="F2377" s="14" t="s">
        <v>4284</v>
      </c>
      <c r="G2377" s="10">
        <v>145</v>
      </c>
      <c r="H2377" s="10">
        <v>145</v>
      </c>
      <c r="I2377" s="10"/>
      <c r="J2377" s="10"/>
      <c r="K2377" s="10"/>
      <c r="L2377" s="10" t="s">
        <v>4285</v>
      </c>
      <c r="M2377" s="22"/>
    </row>
    <row r="2378" ht="27" customHeight="1" spans="1:13">
      <c r="A2378" s="10">
        <v>2309</v>
      </c>
      <c r="B2378" s="14" t="s">
        <v>4431</v>
      </c>
      <c r="C2378" s="10" t="s">
        <v>62</v>
      </c>
      <c r="D2378" s="10" t="s">
        <v>1205</v>
      </c>
      <c r="E2378" s="10" t="s">
        <v>144</v>
      </c>
      <c r="F2378" s="14" t="s">
        <v>4284</v>
      </c>
      <c r="G2378" s="10">
        <v>316</v>
      </c>
      <c r="H2378" s="10">
        <v>316</v>
      </c>
      <c r="I2378" s="10"/>
      <c r="J2378" s="10"/>
      <c r="K2378" s="10"/>
      <c r="L2378" s="10" t="s">
        <v>4285</v>
      </c>
      <c r="M2378" s="22"/>
    </row>
    <row r="2379" ht="27" customHeight="1" spans="1:13">
      <c r="A2379" s="10">
        <v>2310</v>
      </c>
      <c r="B2379" s="14" t="s">
        <v>4432</v>
      </c>
      <c r="C2379" s="10" t="s">
        <v>62</v>
      </c>
      <c r="D2379" s="10" t="s">
        <v>4356</v>
      </c>
      <c r="E2379" s="10" t="s">
        <v>144</v>
      </c>
      <c r="F2379" s="14" t="s">
        <v>4433</v>
      </c>
      <c r="G2379" s="10">
        <v>78</v>
      </c>
      <c r="H2379" s="10">
        <v>78</v>
      </c>
      <c r="I2379" s="10"/>
      <c r="J2379" s="10"/>
      <c r="K2379" s="10"/>
      <c r="L2379" s="10" t="s">
        <v>4285</v>
      </c>
      <c r="M2379" s="22"/>
    </row>
    <row r="2380" ht="27" customHeight="1" spans="1:13">
      <c r="A2380" s="10">
        <v>2311</v>
      </c>
      <c r="B2380" s="14" t="s">
        <v>4434</v>
      </c>
      <c r="C2380" s="10" t="s">
        <v>62</v>
      </c>
      <c r="D2380" s="10" t="s">
        <v>218</v>
      </c>
      <c r="E2380" s="10" t="s">
        <v>144</v>
      </c>
      <c r="F2380" s="14" t="s">
        <v>4435</v>
      </c>
      <c r="G2380" s="10">
        <v>86</v>
      </c>
      <c r="H2380" s="10">
        <v>86</v>
      </c>
      <c r="I2380" s="10"/>
      <c r="J2380" s="10"/>
      <c r="K2380" s="10"/>
      <c r="L2380" s="10" t="s">
        <v>4285</v>
      </c>
      <c r="M2380" s="22"/>
    </row>
    <row r="2381" ht="27" customHeight="1" spans="1:13">
      <c r="A2381" s="10">
        <v>2312</v>
      </c>
      <c r="B2381" s="14" t="s">
        <v>4436</v>
      </c>
      <c r="C2381" s="10" t="s">
        <v>62</v>
      </c>
      <c r="D2381" s="10" t="s">
        <v>20</v>
      </c>
      <c r="E2381" s="10" t="s">
        <v>144</v>
      </c>
      <c r="F2381" s="14" t="s">
        <v>4437</v>
      </c>
      <c r="G2381" s="10">
        <v>81</v>
      </c>
      <c r="H2381" s="10">
        <v>81</v>
      </c>
      <c r="I2381" s="10"/>
      <c r="J2381" s="10"/>
      <c r="K2381" s="10"/>
      <c r="L2381" s="10" t="s">
        <v>4285</v>
      </c>
      <c r="M2381" s="22"/>
    </row>
    <row r="2382" ht="27" customHeight="1" spans="1:13">
      <c r="A2382" s="10">
        <v>2313</v>
      </c>
      <c r="B2382" s="14" t="s">
        <v>4438</v>
      </c>
      <c r="C2382" s="10" t="s">
        <v>62</v>
      </c>
      <c r="D2382" s="10" t="s">
        <v>218</v>
      </c>
      <c r="E2382" s="10" t="s">
        <v>144</v>
      </c>
      <c r="F2382" s="14" t="s">
        <v>4439</v>
      </c>
      <c r="G2382" s="10">
        <v>81</v>
      </c>
      <c r="H2382" s="10">
        <v>81</v>
      </c>
      <c r="I2382" s="10"/>
      <c r="J2382" s="10"/>
      <c r="K2382" s="10"/>
      <c r="L2382" s="10" t="s">
        <v>4285</v>
      </c>
      <c r="M2382" s="22"/>
    </row>
    <row r="2383" ht="27" customHeight="1" spans="1:13">
      <c r="A2383" s="10">
        <v>2314</v>
      </c>
      <c r="B2383" s="14" t="s">
        <v>4440</v>
      </c>
      <c r="C2383" s="10" t="s">
        <v>62</v>
      </c>
      <c r="D2383" s="10" t="s">
        <v>98</v>
      </c>
      <c r="E2383" s="10" t="s">
        <v>144</v>
      </c>
      <c r="F2383" s="14" t="s">
        <v>4441</v>
      </c>
      <c r="G2383" s="10">
        <v>80</v>
      </c>
      <c r="H2383" s="10">
        <v>80</v>
      </c>
      <c r="I2383" s="10"/>
      <c r="J2383" s="10"/>
      <c r="K2383" s="10"/>
      <c r="L2383" s="10" t="s">
        <v>4285</v>
      </c>
      <c r="M2383" s="22"/>
    </row>
    <row r="2384" ht="27" customHeight="1" spans="1:13">
      <c r="A2384" s="10">
        <v>2315</v>
      </c>
      <c r="B2384" s="14" t="s">
        <v>4442</v>
      </c>
      <c r="C2384" s="10" t="s">
        <v>62</v>
      </c>
      <c r="D2384" s="10" t="s">
        <v>98</v>
      </c>
      <c r="E2384" s="10" t="s">
        <v>144</v>
      </c>
      <c r="F2384" s="14" t="s">
        <v>4443</v>
      </c>
      <c r="G2384" s="10">
        <v>78</v>
      </c>
      <c r="H2384" s="10">
        <v>78</v>
      </c>
      <c r="I2384" s="10"/>
      <c r="J2384" s="10"/>
      <c r="K2384" s="10"/>
      <c r="L2384" s="10" t="s">
        <v>4285</v>
      </c>
      <c r="M2384" s="22"/>
    </row>
    <row r="2385" ht="27" customHeight="1" spans="1:13">
      <c r="A2385" s="10">
        <v>2316</v>
      </c>
      <c r="B2385" s="14" t="s">
        <v>4444</v>
      </c>
      <c r="C2385" s="10" t="s">
        <v>62</v>
      </c>
      <c r="D2385" s="10" t="s">
        <v>20</v>
      </c>
      <c r="E2385" s="10" t="s">
        <v>144</v>
      </c>
      <c r="F2385" s="14" t="s">
        <v>4439</v>
      </c>
      <c r="G2385" s="10">
        <v>81</v>
      </c>
      <c r="H2385" s="10">
        <v>81</v>
      </c>
      <c r="I2385" s="10"/>
      <c r="J2385" s="10"/>
      <c r="K2385" s="10"/>
      <c r="L2385" s="10" t="s">
        <v>4285</v>
      </c>
      <c r="M2385" s="22"/>
    </row>
    <row r="2386" ht="27" customHeight="1" spans="1:13">
      <c r="A2386" s="10">
        <v>2317</v>
      </c>
      <c r="B2386" s="14" t="s">
        <v>4445</v>
      </c>
      <c r="C2386" s="10" t="s">
        <v>62</v>
      </c>
      <c r="D2386" s="10" t="s">
        <v>4356</v>
      </c>
      <c r="E2386" s="10" t="s">
        <v>144</v>
      </c>
      <c r="F2386" s="14" t="s">
        <v>4284</v>
      </c>
      <c r="G2386" s="10">
        <v>247</v>
      </c>
      <c r="H2386" s="10">
        <v>247</v>
      </c>
      <c r="I2386" s="10"/>
      <c r="J2386" s="10"/>
      <c r="K2386" s="10"/>
      <c r="L2386" s="10" t="s">
        <v>4285</v>
      </c>
      <c r="M2386" s="22"/>
    </row>
    <row r="2387" ht="27" customHeight="1" spans="1:13">
      <c r="A2387" s="10">
        <v>2318</v>
      </c>
      <c r="B2387" s="14" t="s">
        <v>4446</v>
      </c>
      <c r="C2387" s="10" t="s">
        <v>62</v>
      </c>
      <c r="D2387" s="10" t="s">
        <v>1205</v>
      </c>
      <c r="E2387" s="10" t="s">
        <v>148</v>
      </c>
      <c r="F2387" s="14" t="s">
        <v>4284</v>
      </c>
      <c r="G2387" s="10">
        <v>214</v>
      </c>
      <c r="H2387" s="10">
        <v>214</v>
      </c>
      <c r="I2387" s="10"/>
      <c r="J2387" s="10"/>
      <c r="K2387" s="10"/>
      <c r="L2387" s="10" t="s">
        <v>4285</v>
      </c>
      <c r="M2387" s="22"/>
    </row>
    <row r="2388" ht="27" customHeight="1" spans="1:13">
      <c r="A2388" s="10">
        <v>2319</v>
      </c>
      <c r="B2388" s="14" t="s">
        <v>4447</v>
      </c>
      <c r="C2388" s="10" t="s">
        <v>62</v>
      </c>
      <c r="D2388" s="10" t="s">
        <v>30</v>
      </c>
      <c r="E2388" s="10" t="s">
        <v>148</v>
      </c>
      <c r="F2388" s="14" t="s">
        <v>4448</v>
      </c>
      <c r="G2388" s="10">
        <v>82</v>
      </c>
      <c r="H2388" s="10">
        <v>82</v>
      </c>
      <c r="I2388" s="10"/>
      <c r="J2388" s="10"/>
      <c r="K2388" s="10"/>
      <c r="L2388" s="10" t="s">
        <v>4285</v>
      </c>
      <c r="M2388" s="22"/>
    </row>
    <row r="2389" ht="27" customHeight="1" spans="1:13">
      <c r="A2389" s="10">
        <v>2320</v>
      </c>
      <c r="B2389" s="14" t="s">
        <v>4449</v>
      </c>
      <c r="C2389" s="10" t="s">
        <v>62</v>
      </c>
      <c r="D2389" s="10" t="s">
        <v>30</v>
      </c>
      <c r="E2389" s="10" t="s">
        <v>148</v>
      </c>
      <c r="F2389" s="14" t="s">
        <v>4450</v>
      </c>
      <c r="G2389" s="10">
        <v>81</v>
      </c>
      <c r="H2389" s="10">
        <v>81</v>
      </c>
      <c r="I2389" s="10"/>
      <c r="J2389" s="10"/>
      <c r="K2389" s="10"/>
      <c r="L2389" s="10" t="s">
        <v>4285</v>
      </c>
      <c r="M2389" s="22"/>
    </row>
    <row r="2390" ht="27" customHeight="1" spans="1:13">
      <c r="A2390" s="10">
        <v>2321</v>
      </c>
      <c r="B2390" s="14" t="s">
        <v>4451</v>
      </c>
      <c r="C2390" s="10" t="s">
        <v>62</v>
      </c>
      <c r="D2390" s="10" t="s">
        <v>20</v>
      </c>
      <c r="E2390" s="10" t="s">
        <v>148</v>
      </c>
      <c r="F2390" s="14" t="s">
        <v>4452</v>
      </c>
      <c r="G2390" s="10">
        <v>89</v>
      </c>
      <c r="H2390" s="10">
        <v>89</v>
      </c>
      <c r="I2390" s="10"/>
      <c r="J2390" s="10"/>
      <c r="K2390" s="10"/>
      <c r="L2390" s="10" t="s">
        <v>4285</v>
      </c>
      <c r="M2390" s="22"/>
    </row>
    <row r="2391" ht="27" customHeight="1" spans="1:13">
      <c r="A2391" s="10">
        <v>2322</v>
      </c>
      <c r="B2391" s="14" t="s">
        <v>4453</v>
      </c>
      <c r="C2391" s="10" t="s">
        <v>62</v>
      </c>
      <c r="D2391" s="10" t="s">
        <v>1205</v>
      </c>
      <c r="E2391" s="10" t="s">
        <v>148</v>
      </c>
      <c r="F2391" s="14" t="s">
        <v>4454</v>
      </c>
      <c r="G2391" s="10">
        <v>177</v>
      </c>
      <c r="H2391" s="10">
        <v>177</v>
      </c>
      <c r="I2391" s="10"/>
      <c r="J2391" s="10"/>
      <c r="K2391" s="10"/>
      <c r="L2391" s="10" t="s">
        <v>4285</v>
      </c>
      <c r="M2391" s="22"/>
    </row>
    <row r="2392" ht="27" customHeight="1" spans="1:13">
      <c r="A2392" s="10">
        <v>2323</v>
      </c>
      <c r="B2392" s="14" t="s">
        <v>4455</v>
      </c>
      <c r="C2392" s="10" t="s">
        <v>62</v>
      </c>
      <c r="D2392" s="10" t="s">
        <v>30</v>
      </c>
      <c r="E2392" s="10" t="s">
        <v>148</v>
      </c>
      <c r="F2392" s="14" t="s">
        <v>4456</v>
      </c>
      <c r="G2392" s="10">
        <v>81</v>
      </c>
      <c r="H2392" s="10">
        <v>81</v>
      </c>
      <c r="I2392" s="10"/>
      <c r="J2392" s="10"/>
      <c r="K2392" s="10"/>
      <c r="L2392" s="10" t="s">
        <v>4285</v>
      </c>
      <c r="M2392" s="22"/>
    </row>
    <row r="2393" ht="27" customHeight="1" spans="1:13">
      <c r="A2393" s="10">
        <v>2324</v>
      </c>
      <c r="B2393" s="14" t="s">
        <v>4457</v>
      </c>
      <c r="C2393" s="10" t="s">
        <v>62</v>
      </c>
      <c r="D2393" s="10" t="s">
        <v>20</v>
      </c>
      <c r="E2393" s="10" t="s">
        <v>148</v>
      </c>
      <c r="F2393" s="14" t="s">
        <v>4456</v>
      </c>
      <c r="G2393" s="10">
        <v>81</v>
      </c>
      <c r="H2393" s="10">
        <v>81</v>
      </c>
      <c r="I2393" s="10"/>
      <c r="J2393" s="10"/>
      <c r="K2393" s="10"/>
      <c r="L2393" s="10" t="s">
        <v>4285</v>
      </c>
      <c r="M2393" s="22"/>
    </row>
    <row r="2394" ht="27" customHeight="1" spans="1:13">
      <c r="A2394" s="10">
        <v>2325</v>
      </c>
      <c r="B2394" s="14" t="s">
        <v>4458</v>
      </c>
      <c r="C2394" s="10" t="s">
        <v>62</v>
      </c>
      <c r="D2394" s="10" t="s">
        <v>190</v>
      </c>
      <c r="E2394" s="10" t="s">
        <v>148</v>
      </c>
      <c r="F2394" s="14" t="s">
        <v>4459</v>
      </c>
      <c r="G2394" s="10">
        <v>82</v>
      </c>
      <c r="H2394" s="10">
        <v>82</v>
      </c>
      <c r="I2394" s="10"/>
      <c r="J2394" s="10"/>
      <c r="K2394" s="10"/>
      <c r="L2394" s="10" t="s">
        <v>4285</v>
      </c>
      <c r="M2394" s="22"/>
    </row>
    <row r="2395" ht="27" customHeight="1" spans="1:13">
      <c r="A2395" s="10">
        <v>2326</v>
      </c>
      <c r="B2395" s="14" t="s">
        <v>4460</v>
      </c>
      <c r="C2395" s="10" t="s">
        <v>62</v>
      </c>
      <c r="D2395" s="10" t="s">
        <v>30</v>
      </c>
      <c r="E2395" s="10" t="s">
        <v>148</v>
      </c>
      <c r="F2395" s="14" t="s">
        <v>4461</v>
      </c>
      <c r="G2395" s="10">
        <v>82</v>
      </c>
      <c r="H2395" s="10">
        <v>82</v>
      </c>
      <c r="I2395" s="10"/>
      <c r="J2395" s="10"/>
      <c r="K2395" s="10"/>
      <c r="L2395" s="10" t="s">
        <v>4285</v>
      </c>
      <c r="M2395" s="22"/>
    </row>
    <row r="2396" ht="27" customHeight="1" spans="1:13">
      <c r="A2396" s="10">
        <v>2327</v>
      </c>
      <c r="B2396" s="14" t="s">
        <v>4462</v>
      </c>
      <c r="C2396" s="10" t="s">
        <v>62</v>
      </c>
      <c r="D2396" s="10" t="s">
        <v>20</v>
      </c>
      <c r="E2396" s="10" t="s">
        <v>148</v>
      </c>
      <c r="F2396" s="14" t="s">
        <v>4463</v>
      </c>
      <c r="G2396" s="10">
        <v>146</v>
      </c>
      <c r="H2396" s="10">
        <v>146</v>
      </c>
      <c r="I2396" s="10"/>
      <c r="J2396" s="10"/>
      <c r="K2396" s="10"/>
      <c r="L2396" s="10" t="s">
        <v>4285</v>
      </c>
      <c r="M2396" s="22"/>
    </row>
    <row r="2397" ht="27" customHeight="1" spans="1:13">
      <c r="A2397" s="10">
        <v>2328</v>
      </c>
      <c r="B2397" s="14" t="s">
        <v>4464</v>
      </c>
      <c r="C2397" s="10" t="s">
        <v>62</v>
      </c>
      <c r="D2397" s="10" t="s">
        <v>30</v>
      </c>
      <c r="E2397" s="10" t="s">
        <v>148</v>
      </c>
      <c r="F2397" s="14" t="s">
        <v>4465</v>
      </c>
      <c r="G2397" s="10">
        <v>82</v>
      </c>
      <c r="H2397" s="10">
        <v>82</v>
      </c>
      <c r="I2397" s="10"/>
      <c r="J2397" s="10"/>
      <c r="K2397" s="10"/>
      <c r="L2397" s="10" t="s">
        <v>4285</v>
      </c>
      <c r="M2397" s="22"/>
    </row>
    <row r="2398" ht="27" customHeight="1" spans="1:13">
      <c r="A2398" s="10">
        <v>2329</v>
      </c>
      <c r="B2398" s="14" t="s">
        <v>4466</v>
      </c>
      <c r="C2398" s="10" t="s">
        <v>62</v>
      </c>
      <c r="D2398" s="10" t="s">
        <v>1205</v>
      </c>
      <c r="E2398" s="10" t="s">
        <v>148</v>
      </c>
      <c r="F2398" s="14" t="s">
        <v>4467</v>
      </c>
      <c r="G2398" s="10">
        <v>82</v>
      </c>
      <c r="H2398" s="10">
        <v>82</v>
      </c>
      <c r="I2398" s="10"/>
      <c r="J2398" s="10"/>
      <c r="K2398" s="10"/>
      <c r="L2398" s="10" t="s">
        <v>4285</v>
      </c>
      <c r="M2398" s="22"/>
    </row>
    <row r="2399" ht="27" customHeight="1" spans="1:13">
      <c r="A2399" s="10">
        <v>2330</v>
      </c>
      <c r="B2399" s="14" t="s">
        <v>4468</v>
      </c>
      <c r="C2399" s="10" t="s">
        <v>62</v>
      </c>
      <c r="D2399" s="10" t="s">
        <v>30</v>
      </c>
      <c r="E2399" s="10" t="s">
        <v>148</v>
      </c>
      <c r="F2399" s="14" t="s">
        <v>4469</v>
      </c>
      <c r="G2399" s="10">
        <v>81</v>
      </c>
      <c r="H2399" s="10">
        <v>81</v>
      </c>
      <c r="I2399" s="10"/>
      <c r="J2399" s="10"/>
      <c r="K2399" s="10"/>
      <c r="L2399" s="10" t="s">
        <v>4285</v>
      </c>
      <c r="M2399" s="22"/>
    </row>
    <row r="2400" ht="27" customHeight="1" spans="1:13">
      <c r="A2400" s="10">
        <v>2331</v>
      </c>
      <c r="B2400" s="14" t="s">
        <v>4470</v>
      </c>
      <c r="C2400" s="10" t="s">
        <v>62</v>
      </c>
      <c r="D2400" s="10" t="s">
        <v>20</v>
      </c>
      <c r="E2400" s="10" t="s">
        <v>148</v>
      </c>
      <c r="F2400" s="14" t="s">
        <v>4471</v>
      </c>
      <c r="G2400" s="10">
        <v>82</v>
      </c>
      <c r="H2400" s="10">
        <v>82</v>
      </c>
      <c r="I2400" s="10"/>
      <c r="J2400" s="10"/>
      <c r="K2400" s="10"/>
      <c r="L2400" s="10" t="s">
        <v>4285</v>
      </c>
      <c r="M2400" s="22"/>
    </row>
    <row r="2401" ht="27" customHeight="1" spans="1:13">
      <c r="A2401" s="10">
        <v>2332</v>
      </c>
      <c r="B2401" s="14" t="s">
        <v>4472</v>
      </c>
      <c r="C2401" s="10" t="s">
        <v>62</v>
      </c>
      <c r="D2401" s="10" t="s">
        <v>98</v>
      </c>
      <c r="E2401" s="10" t="s">
        <v>152</v>
      </c>
      <c r="F2401" s="14" t="s">
        <v>4473</v>
      </c>
      <c r="G2401" s="10">
        <v>165</v>
      </c>
      <c r="H2401" s="10">
        <v>165</v>
      </c>
      <c r="I2401" s="10"/>
      <c r="J2401" s="10"/>
      <c r="K2401" s="10"/>
      <c r="L2401" s="10" t="s">
        <v>4285</v>
      </c>
      <c r="M2401" s="22"/>
    </row>
    <row r="2402" ht="27" customHeight="1" spans="1:13">
      <c r="A2402" s="10">
        <v>2333</v>
      </c>
      <c r="B2402" s="14" t="s">
        <v>4474</v>
      </c>
      <c r="C2402" s="10" t="s">
        <v>62</v>
      </c>
      <c r="D2402" s="10" t="s">
        <v>20</v>
      </c>
      <c r="E2402" s="10" t="s">
        <v>156</v>
      </c>
      <c r="F2402" s="14" t="s">
        <v>4475</v>
      </c>
      <c r="G2402" s="10">
        <v>133</v>
      </c>
      <c r="H2402" s="10">
        <v>133</v>
      </c>
      <c r="I2402" s="10"/>
      <c r="J2402" s="10"/>
      <c r="K2402" s="10"/>
      <c r="L2402" s="10" t="s">
        <v>4285</v>
      </c>
      <c r="M2402" s="22"/>
    </row>
    <row r="2403" ht="27" customHeight="1" spans="1:13">
      <c r="A2403" s="10">
        <v>2334</v>
      </c>
      <c r="B2403" s="14" t="s">
        <v>4476</v>
      </c>
      <c r="C2403" s="10" t="s">
        <v>62</v>
      </c>
      <c r="D2403" s="10" t="s">
        <v>218</v>
      </c>
      <c r="E2403" s="10" t="s">
        <v>156</v>
      </c>
      <c r="F2403" s="14" t="s">
        <v>4456</v>
      </c>
      <c r="G2403" s="10">
        <v>133</v>
      </c>
      <c r="H2403" s="10">
        <v>133</v>
      </c>
      <c r="I2403" s="10"/>
      <c r="J2403" s="10"/>
      <c r="K2403" s="10"/>
      <c r="L2403" s="10" t="s">
        <v>4285</v>
      </c>
      <c r="M2403" s="22"/>
    </row>
    <row r="2404" ht="27" customHeight="1" spans="1:13">
      <c r="A2404" s="10">
        <v>2335</v>
      </c>
      <c r="B2404" s="14" t="s">
        <v>4477</v>
      </c>
      <c r="C2404" s="10" t="s">
        <v>62</v>
      </c>
      <c r="D2404" s="10" t="s">
        <v>218</v>
      </c>
      <c r="E2404" s="10" t="s">
        <v>156</v>
      </c>
      <c r="F2404" s="14" t="s">
        <v>4456</v>
      </c>
      <c r="G2404" s="10">
        <v>133</v>
      </c>
      <c r="H2404" s="10">
        <v>133</v>
      </c>
      <c r="I2404" s="10"/>
      <c r="J2404" s="10"/>
      <c r="K2404" s="10"/>
      <c r="L2404" s="10" t="s">
        <v>4285</v>
      </c>
      <c r="M2404" s="22"/>
    </row>
    <row r="2405" ht="27" customHeight="1" spans="1:13">
      <c r="A2405" s="10">
        <v>2336</v>
      </c>
      <c r="B2405" s="14" t="s">
        <v>4478</v>
      </c>
      <c r="C2405" s="10" t="s">
        <v>62</v>
      </c>
      <c r="D2405" s="10" t="s">
        <v>20</v>
      </c>
      <c r="E2405" s="10" t="s">
        <v>156</v>
      </c>
      <c r="F2405" s="14" t="s">
        <v>4479</v>
      </c>
      <c r="G2405" s="10">
        <v>138</v>
      </c>
      <c r="H2405" s="10">
        <v>138</v>
      </c>
      <c r="I2405" s="10"/>
      <c r="J2405" s="10"/>
      <c r="K2405" s="10"/>
      <c r="L2405" s="10" t="s">
        <v>4285</v>
      </c>
      <c r="M2405" s="22"/>
    </row>
    <row r="2406" ht="27" customHeight="1" spans="1:13">
      <c r="A2406" s="10">
        <v>2337</v>
      </c>
      <c r="B2406" s="14" t="s">
        <v>4480</v>
      </c>
      <c r="C2406" s="10" t="s">
        <v>62</v>
      </c>
      <c r="D2406" s="10" t="s">
        <v>20</v>
      </c>
      <c r="E2406" s="10" t="s">
        <v>156</v>
      </c>
      <c r="F2406" s="14" t="s">
        <v>4481</v>
      </c>
      <c r="G2406" s="10">
        <v>132</v>
      </c>
      <c r="H2406" s="10">
        <v>132</v>
      </c>
      <c r="I2406" s="10"/>
      <c r="J2406" s="10"/>
      <c r="K2406" s="10"/>
      <c r="L2406" s="10" t="s">
        <v>4285</v>
      </c>
      <c r="M2406" s="22"/>
    </row>
    <row r="2407" ht="27" customHeight="1" spans="1:13">
      <c r="A2407" s="10">
        <v>2338</v>
      </c>
      <c r="B2407" s="14" t="s">
        <v>4482</v>
      </c>
      <c r="C2407" s="10" t="s">
        <v>62</v>
      </c>
      <c r="D2407" s="10" t="s">
        <v>20</v>
      </c>
      <c r="E2407" s="10" t="s">
        <v>156</v>
      </c>
      <c r="F2407" s="14" t="s">
        <v>4481</v>
      </c>
      <c r="G2407" s="10">
        <v>133</v>
      </c>
      <c r="H2407" s="10">
        <v>133</v>
      </c>
      <c r="I2407" s="10"/>
      <c r="J2407" s="10"/>
      <c r="K2407" s="10"/>
      <c r="L2407" s="10" t="s">
        <v>4285</v>
      </c>
      <c r="M2407" s="22"/>
    </row>
    <row r="2408" ht="27" customHeight="1" spans="1:13">
      <c r="A2408" s="10">
        <v>2339</v>
      </c>
      <c r="B2408" s="14" t="s">
        <v>4483</v>
      </c>
      <c r="C2408" s="10" t="s">
        <v>62</v>
      </c>
      <c r="D2408" s="10" t="s">
        <v>20</v>
      </c>
      <c r="E2408" s="10" t="s">
        <v>156</v>
      </c>
      <c r="F2408" s="14" t="s">
        <v>4484</v>
      </c>
      <c r="G2408" s="10">
        <v>134</v>
      </c>
      <c r="H2408" s="10">
        <v>134</v>
      </c>
      <c r="I2408" s="10"/>
      <c r="J2408" s="10"/>
      <c r="K2408" s="10"/>
      <c r="L2408" s="10" t="s">
        <v>4285</v>
      </c>
      <c r="M2408" s="22"/>
    </row>
    <row r="2409" ht="27" customHeight="1" spans="1:13">
      <c r="A2409" s="10">
        <v>2340</v>
      </c>
      <c r="B2409" s="14" t="s">
        <v>4485</v>
      </c>
      <c r="C2409" s="10" t="s">
        <v>62</v>
      </c>
      <c r="D2409" s="10" t="s">
        <v>20</v>
      </c>
      <c r="E2409" s="10" t="s">
        <v>156</v>
      </c>
      <c r="F2409" s="14" t="s">
        <v>4486</v>
      </c>
      <c r="G2409" s="10">
        <v>266</v>
      </c>
      <c r="H2409" s="10">
        <v>266</v>
      </c>
      <c r="I2409" s="10"/>
      <c r="J2409" s="10"/>
      <c r="K2409" s="10"/>
      <c r="L2409" s="10" t="s">
        <v>4285</v>
      </c>
      <c r="M2409" s="22"/>
    </row>
    <row r="2410" ht="27" customHeight="1" spans="1:13">
      <c r="A2410" s="10">
        <v>2341</v>
      </c>
      <c r="B2410" s="14" t="s">
        <v>4487</v>
      </c>
      <c r="C2410" s="10" t="s">
        <v>62</v>
      </c>
      <c r="D2410" s="10" t="s">
        <v>20</v>
      </c>
      <c r="E2410" s="10" t="s">
        <v>156</v>
      </c>
      <c r="F2410" s="14" t="s">
        <v>4456</v>
      </c>
      <c r="G2410" s="10">
        <v>3</v>
      </c>
      <c r="H2410" s="10">
        <v>3</v>
      </c>
      <c r="I2410" s="10"/>
      <c r="J2410" s="10"/>
      <c r="K2410" s="10"/>
      <c r="L2410" s="10" t="s">
        <v>4285</v>
      </c>
      <c r="M2410" s="22"/>
    </row>
    <row r="2411" ht="27" customHeight="1" spans="1:13">
      <c r="A2411" s="10">
        <v>2342</v>
      </c>
      <c r="B2411" s="14" t="s">
        <v>4488</v>
      </c>
      <c r="C2411" s="10" t="s">
        <v>62</v>
      </c>
      <c r="D2411" s="10" t="s">
        <v>1205</v>
      </c>
      <c r="E2411" s="10" t="s">
        <v>156</v>
      </c>
      <c r="F2411" s="14" t="s">
        <v>4489</v>
      </c>
      <c r="G2411" s="10">
        <v>138</v>
      </c>
      <c r="H2411" s="10">
        <v>138</v>
      </c>
      <c r="I2411" s="10"/>
      <c r="J2411" s="10"/>
      <c r="K2411" s="10"/>
      <c r="L2411" s="10" t="s">
        <v>4285</v>
      </c>
      <c r="M2411" s="22"/>
    </row>
    <row r="2412" ht="27" customHeight="1" spans="1:13">
      <c r="A2412" s="10">
        <v>2343</v>
      </c>
      <c r="B2412" s="14" t="s">
        <v>4490</v>
      </c>
      <c r="C2412" s="10" t="s">
        <v>19</v>
      </c>
      <c r="D2412" s="10" t="s">
        <v>20</v>
      </c>
      <c r="E2412" s="10" t="s">
        <v>152</v>
      </c>
      <c r="F2412" s="14" t="s">
        <v>4491</v>
      </c>
      <c r="G2412" s="10">
        <v>300</v>
      </c>
      <c r="H2412" s="10">
        <v>300</v>
      </c>
      <c r="I2412" s="10"/>
      <c r="J2412" s="10"/>
      <c r="K2412" s="10"/>
      <c r="L2412" s="10" t="s">
        <v>223</v>
      </c>
      <c r="M2412" s="22"/>
    </row>
    <row r="2413" spans="1:13">
      <c r="A2413" s="10" t="s">
        <v>59</v>
      </c>
      <c r="B2413" s="14" t="s">
        <v>4492</v>
      </c>
      <c r="C2413" s="10"/>
      <c r="D2413" s="10"/>
      <c r="E2413" s="10"/>
      <c r="F2413" s="14"/>
      <c r="G2413" s="10">
        <f>SUM(G2414:G2543)</f>
        <v>124421.0095</v>
      </c>
      <c r="H2413" s="10">
        <f>SUM(H2414:H2543)</f>
        <v>124421.0095</v>
      </c>
      <c r="I2413" s="10"/>
      <c r="J2413" s="10"/>
      <c r="K2413" s="10"/>
      <c r="L2413" s="10"/>
      <c r="M2413" s="22"/>
    </row>
    <row r="2414" ht="27" customHeight="1" spans="1:13">
      <c r="A2414" s="10">
        <v>2344</v>
      </c>
      <c r="B2414" s="14" t="s">
        <v>4493</v>
      </c>
      <c r="C2414" s="10" t="s">
        <v>62</v>
      </c>
      <c r="D2414" s="10" t="s">
        <v>20</v>
      </c>
      <c r="E2414" s="10" t="s">
        <v>21</v>
      </c>
      <c r="F2414" s="14" t="s">
        <v>4284</v>
      </c>
      <c r="G2414" s="10">
        <v>6031</v>
      </c>
      <c r="H2414" s="10">
        <v>6031</v>
      </c>
      <c r="I2414" s="10"/>
      <c r="J2414" s="10"/>
      <c r="K2414" s="10"/>
      <c r="L2414" s="10" t="s">
        <v>4285</v>
      </c>
      <c r="M2414" s="22"/>
    </row>
    <row r="2415" ht="27" customHeight="1" spans="1:13">
      <c r="A2415" s="10">
        <v>2345</v>
      </c>
      <c r="B2415" s="14" t="s">
        <v>4494</v>
      </c>
      <c r="C2415" s="10" t="s">
        <v>62</v>
      </c>
      <c r="D2415" s="10" t="s">
        <v>20</v>
      </c>
      <c r="E2415" s="10" t="s">
        <v>21</v>
      </c>
      <c r="F2415" s="14" t="s">
        <v>4284</v>
      </c>
      <c r="G2415" s="10">
        <v>1612.36</v>
      </c>
      <c r="H2415" s="10">
        <v>1612.36</v>
      </c>
      <c r="I2415" s="10"/>
      <c r="J2415" s="10"/>
      <c r="K2415" s="10"/>
      <c r="L2415" s="10" t="s">
        <v>4285</v>
      </c>
      <c r="M2415" s="22"/>
    </row>
    <row r="2416" ht="27" customHeight="1" spans="1:13">
      <c r="A2416" s="10">
        <v>2346</v>
      </c>
      <c r="B2416" s="14" t="s">
        <v>4495</v>
      </c>
      <c r="C2416" s="10" t="s">
        <v>19</v>
      </c>
      <c r="D2416" s="10" t="s">
        <v>196</v>
      </c>
      <c r="E2416" s="10" t="s">
        <v>21</v>
      </c>
      <c r="F2416" s="14" t="s">
        <v>4284</v>
      </c>
      <c r="G2416" s="10">
        <v>12051.18</v>
      </c>
      <c r="H2416" s="10">
        <v>12051.18</v>
      </c>
      <c r="I2416" s="10"/>
      <c r="J2416" s="10"/>
      <c r="K2416" s="10"/>
      <c r="L2416" s="10" t="s">
        <v>4285</v>
      </c>
      <c r="M2416" s="22"/>
    </row>
    <row r="2417" ht="27" customHeight="1" spans="1:13">
      <c r="A2417" s="10">
        <v>2347</v>
      </c>
      <c r="B2417" s="14" t="s">
        <v>4496</v>
      </c>
      <c r="C2417" s="10" t="s">
        <v>19</v>
      </c>
      <c r="D2417" s="10" t="s">
        <v>1205</v>
      </c>
      <c r="E2417" s="10" t="s">
        <v>21</v>
      </c>
      <c r="F2417" s="14" t="s">
        <v>4284</v>
      </c>
      <c r="G2417" s="10">
        <v>12953.68</v>
      </c>
      <c r="H2417" s="10">
        <v>12953.68</v>
      </c>
      <c r="I2417" s="10"/>
      <c r="J2417" s="10"/>
      <c r="K2417" s="10"/>
      <c r="L2417" s="10" t="s">
        <v>4285</v>
      </c>
      <c r="M2417" s="22"/>
    </row>
    <row r="2418" ht="27" customHeight="1" spans="1:13">
      <c r="A2418" s="10">
        <v>2348</v>
      </c>
      <c r="B2418" s="14" t="s">
        <v>4497</v>
      </c>
      <c r="C2418" s="10" t="s">
        <v>62</v>
      </c>
      <c r="D2418" s="10" t="s">
        <v>1932</v>
      </c>
      <c r="E2418" s="10" t="s">
        <v>21</v>
      </c>
      <c r="F2418" s="14" t="s">
        <v>4284</v>
      </c>
      <c r="G2418" s="10">
        <v>2687.08</v>
      </c>
      <c r="H2418" s="10">
        <v>2687.08</v>
      </c>
      <c r="I2418" s="10"/>
      <c r="J2418" s="10"/>
      <c r="K2418" s="10"/>
      <c r="L2418" s="10" t="s">
        <v>4285</v>
      </c>
      <c r="M2418" s="22"/>
    </row>
    <row r="2419" ht="27" customHeight="1" spans="1:13">
      <c r="A2419" s="10">
        <v>2349</v>
      </c>
      <c r="B2419" s="14" t="s">
        <v>4498</v>
      </c>
      <c r="C2419" s="10" t="s">
        <v>62</v>
      </c>
      <c r="D2419" s="10" t="s">
        <v>30</v>
      </c>
      <c r="E2419" s="10" t="s">
        <v>21</v>
      </c>
      <c r="F2419" s="14" t="s">
        <v>4284</v>
      </c>
      <c r="G2419" s="10">
        <v>1670.18</v>
      </c>
      <c r="H2419" s="10">
        <v>1670.18</v>
      </c>
      <c r="I2419" s="10"/>
      <c r="J2419" s="10"/>
      <c r="K2419" s="10"/>
      <c r="L2419" s="10" t="s">
        <v>4285</v>
      </c>
      <c r="M2419" s="22"/>
    </row>
    <row r="2420" ht="27" customHeight="1" spans="1:13">
      <c r="A2420" s="10">
        <v>2350</v>
      </c>
      <c r="B2420" s="14" t="s">
        <v>4499</v>
      </c>
      <c r="C2420" s="10" t="s">
        <v>62</v>
      </c>
      <c r="D2420" s="10" t="s">
        <v>1932</v>
      </c>
      <c r="E2420" s="10" t="s">
        <v>21</v>
      </c>
      <c r="F2420" s="14" t="s">
        <v>4284</v>
      </c>
      <c r="G2420" s="10">
        <v>697.68</v>
      </c>
      <c r="H2420" s="10">
        <v>697.68</v>
      </c>
      <c r="I2420" s="10"/>
      <c r="J2420" s="10"/>
      <c r="K2420" s="10"/>
      <c r="L2420" s="10" t="s">
        <v>4285</v>
      </c>
      <c r="M2420" s="22"/>
    </row>
    <row r="2421" ht="27" customHeight="1" spans="1:13">
      <c r="A2421" s="10">
        <v>2351</v>
      </c>
      <c r="B2421" s="14" t="s">
        <v>4500</v>
      </c>
      <c r="C2421" s="10" t="s">
        <v>62</v>
      </c>
      <c r="D2421" s="10" t="s">
        <v>30</v>
      </c>
      <c r="E2421" s="10" t="s">
        <v>21</v>
      </c>
      <c r="F2421" s="14" t="s">
        <v>4284</v>
      </c>
      <c r="G2421" s="10">
        <v>608.76</v>
      </c>
      <c r="H2421" s="10">
        <v>608.76</v>
      </c>
      <c r="I2421" s="10"/>
      <c r="J2421" s="10"/>
      <c r="K2421" s="10"/>
      <c r="L2421" s="10" t="s">
        <v>4285</v>
      </c>
      <c r="M2421" s="22"/>
    </row>
    <row r="2422" ht="27" customHeight="1" spans="1:13">
      <c r="A2422" s="10">
        <v>2352</v>
      </c>
      <c r="B2422" s="14" t="s">
        <v>4501</v>
      </c>
      <c r="C2422" s="10" t="s">
        <v>62</v>
      </c>
      <c r="D2422" s="10" t="s">
        <v>30</v>
      </c>
      <c r="E2422" s="10" t="s">
        <v>21</v>
      </c>
      <c r="F2422" s="14" t="s">
        <v>4284</v>
      </c>
      <c r="G2422" s="10">
        <v>366.82</v>
      </c>
      <c r="H2422" s="10">
        <v>366.82</v>
      </c>
      <c r="I2422" s="10"/>
      <c r="J2422" s="10"/>
      <c r="K2422" s="10"/>
      <c r="L2422" s="10" t="s">
        <v>4285</v>
      </c>
      <c r="M2422" s="22"/>
    </row>
    <row r="2423" ht="27" customHeight="1" spans="1:13">
      <c r="A2423" s="10">
        <v>2353</v>
      </c>
      <c r="B2423" s="14" t="s">
        <v>4502</v>
      </c>
      <c r="C2423" s="10" t="s">
        <v>62</v>
      </c>
      <c r="D2423" s="10" t="s">
        <v>196</v>
      </c>
      <c r="E2423" s="10" t="s">
        <v>21</v>
      </c>
      <c r="F2423" s="14" t="s">
        <v>4284</v>
      </c>
      <c r="G2423" s="10">
        <v>472.7</v>
      </c>
      <c r="H2423" s="10">
        <v>472.7</v>
      </c>
      <c r="I2423" s="10"/>
      <c r="J2423" s="10"/>
      <c r="K2423" s="10"/>
      <c r="L2423" s="10" t="s">
        <v>4285</v>
      </c>
      <c r="M2423" s="22"/>
    </row>
    <row r="2424" s="1" customFormat="1" ht="27" customHeight="1" spans="1:13">
      <c r="A2424" s="10">
        <v>2354</v>
      </c>
      <c r="B2424" s="14" t="s">
        <v>4503</v>
      </c>
      <c r="C2424" s="10" t="s">
        <v>19</v>
      </c>
      <c r="D2424" s="10" t="s">
        <v>20</v>
      </c>
      <c r="E2424" s="10" t="s">
        <v>21</v>
      </c>
      <c r="F2424" s="14" t="s">
        <v>4504</v>
      </c>
      <c r="G2424" s="10">
        <v>300</v>
      </c>
      <c r="H2424" s="10">
        <v>300</v>
      </c>
      <c r="I2424" s="10"/>
      <c r="J2424" s="10"/>
      <c r="K2424" s="10"/>
      <c r="L2424" s="10" t="s">
        <v>342</v>
      </c>
      <c r="M2424" s="22"/>
    </row>
    <row r="2425" ht="27" customHeight="1" spans="1:13">
      <c r="A2425" s="10">
        <v>2355</v>
      </c>
      <c r="B2425" s="14" t="s">
        <v>4505</v>
      </c>
      <c r="C2425" s="10" t="s">
        <v>62</v>
      </c>
      <c r="D2425" s="10" t="s">
        <v>196</v>
      </c>
      <c r="E2425" s="10" t="s">
        <v>21</v>
      </c>
      <c r="F2425" s="14" t="s">
        <v>4284</v>
      </c>
      <c r="G2425" s="10">
        <v>377.35</v>
      </c>
      <c r="H2425" s="10">
        <v>377.35</v>
      </c>
      <c r="I2425" s="10"/>
      <c r="J2425" s="10"/>
      <c r="K2425" s="10"/>
      <c r="L2425" s="10" t="s">
        <v>4285</v>
      </c>
      <c r="M2425" s="22"/>
    </row>
    <row r="2426" ht="27" customHeight="1" spans="1:13">
      <c r="A2426" s="10">
        <v>2356</v>
      </c>
      <c r="B2426" s="14" t="s">
        <v>4506</v>
      </c>
      <c r="C2426" s="10" t="s">
        <v>62</v>
      </c>
      <c r="D2426" s="10" t="s">
        <v>196</v>
      </c>
      <c r="E2426" s="10" t="s">
        <v>21</v>
      </c>
      <c r="F2426" s="14" t="s">
        <v>4284</v>
      </c>
      <c r="G2426" s="10">
        <v>548.56</v>
      </c>
      <c r="H2426" s="10">
        <v>548.56</v>
      </c>
      <c r="I2426" s="10"/>
      <c r="J2426" s="10"/>
      <c r="K2426" s="10"/>
      <c r="L2426" s="10" t="s">
        <v>4285</v>
      </c>
      <c r="M2426" s="22"/>
    </row>
    <row r="2427" ht="27" customHeight="1" spans="1:13">
      <c r="A2427" s="10">
        <v>2357</v>
      </c>
      <c r="B2427" s="14" t="s">
        <v>4507</v>
      </c>
      <c r="C2427" s="10" t="s">
        <v>62</v>
      </c>
      <c r="D2427" s="10" t="s">
        <v>30</v>
      </c>
      <c r="E2427" s="10" t="s">
        <v>21</v>
      </c>
      <c r="F2427" s="14" t="s">
        <v>4284</v>
      </c>
      <c r="G2427" s="10">
        <v>443.48</v>
      </c>
      <c r="H2427" s="10">
        <v>443.48</v>
      </c>
      <c r="I2427" s="10"/>
      <c r="J2427" s="10"/>
      <c r="K2427" s="10"/>
      <c r="L2427" s="10" t="s">
        <v>4285</v>
      </c>
      <c r="M2427" s="22"/>
    </row>
    <row r="2428" ht="27" customHeight="1" spans="1:13">
      <c r="A2428" s="10">
        <v>2358</v>
      </c>
      <c r="B2428" s="14" t="s">
        <v>4508</v>
      </c>
      <c r="C2428" s="10" t="s">
        <v>62</v>
      </c>
      <c r="D2428" s="10" t="s">
        <v>190</v>
      </c>
      <c r="E2428" s="10" t="s">
        <v>21</v>
      </c>
      <c r="F2428" s="14" t="s">
        <v>4284</v>
      </c>
      <c r="G2428" s="10">
        <v>515.78</v>
      </c>
      <c r="H2428" s="10">
        <v>515.78</v>
      </c>
      <c r="I2428" s="10"/>
      <c r="J2428" s="10"/>
      <c r="K2428" s="10"/>
      <c r="L2428" s="10" t="s">
        <v>4285</v>
      </c>
      <c r="M2428" s="22"/>
    </row>
    <row r="2429" ht="27" customHeight="1" spans="1:13">
      <c r="A2429" s="10">
        <v>2359</v>
      </c>
      <c r="B2429" s="14" t="s">
        <v>4509</v>
      </c>
      <c r="C2429" s="10" t="s">
        <v>62</v>
      </c>
      <c r="D2429" s="10" t="s">
        <v>30</v>
      </c>
      <c r="E2429" s="10" t="s">
        <v>21</v>
      </c>
      <c r="F2429" s="14" t="s">
        <v>4284</v>
      </c>
      <c r="G2429" s="10">
        <v>473.93</v>
      </c>
      <c r="H2429" s="10">
        <v>473.93</v>
      </c>
      <c r="I2429" s="10"/>
      <c r="J2429" s="10"/>
      <c r="K2429" s="10"/>
      <c r="L2429" s="10" t="s">
        <v>4285</v>
      </c>
      <c r="M2429" s="22"/>
    </row>
    <row r="2430" ht="27" customHeight="1" spans="1:13">
      <c r="A2430" s="10">
        <v>2360</v>
      </c>
      <c r="B2430" s="14" t="s">
        <v>4510</v>
      </c>
      <c r="C2430" s="10" t="s">
        <v>62</v>
      </c>
      <c r="D2430" s="10" t="s">
        <v>20</v>
      </c>
      <c r="E2430" s="10" t="s">
        <v>21</v>
      </c>
      <c r="F2430" s="14" t="s">
        <v>4284</v>
      </c>
      <c r="G2430" s="10">
        <v>484.75</v>
      </c>
      <c r="H2430" s="10">
        <v>484.75</v>
      </c>
      <c r="I2430" s="10"/>
      <c r="J2430" s="10"/>
      <c r="K2430" s="10"/>
      <c r="L2430" s="10" t="s">
        <v>4285</v>
      </c>
      <c r="M2430" s="22"/>
    </row>
    <row r="2431" ht="27" customHeight="1" spans="1:13">
      <c r="A2431" s="10">
        <v>2361</v>
      </c>
      <c r="B2431" s="14" t="s">
        <v>4511</v>
      </c>
      <c r="C2431" s="10" t="s">
        <v>62</v>
      </c>
      <c r="D2431" s="10" t="s">
        <v>20</v>
      </c>
      <c r="E2431" s="10" t="s">
        <v>21</v>
      </c>
      <c r="F2431" s="14" t="s">
        <v>4284</v>
      </c>
      <c r="G2431" s="10">
        <v>876.07</v>
      </c>
      <c r="H2431" s="10">
        <v>876.07</v>
      </c>
      <c r="I2431" s="10"/>
      <c r="J2431" s="10"/>
      <c r="K2431" s="10"/>
      <c r="L2431" s="10" t="s">
        <v>4285</v>
      </c>
      <c r="M2431" s="22"/>
    </row>
    <row r="2432" ht="27" customHeight="1" spans="1:13">
      <c r="A2432" s="10">
        <v>2362</v>
      </c>
      <c r="B2432" s="14" t="s">
        <v>4512</v>
      </c>
      <c r="C2432" s="10" t="s">
        <v>62</v>
      </c>
      <c r="D2432" s="10" t="s">
        <v>20</v>
      </c>
      <c r="E2432" s="10" t="s">
        <v>21</v>
      </c>
      <c r="F2432" s="14" t="s">
        <v>4284</v>
      </c>
      <c r="G2432" s="10">
        <v>409.447</v>
      </c>
      <c r="H2432" s="10">
        <v>409.447</v>
      </c>
      <c r="I2432" s="10"/>
      <c r="J2432" s="10"/>
      <c r="K2432" s="10"/>
      <c r="L2432" s="10" t="s">
        <v>4285</v>
      </c>
      <c r="M2432" s="22"/>
    </row>
    <row r="2433" ht="27" customHeight="1" spans="1:13">
      <c r="A2433" s="10">
        <v>2363</v>
      </c>
      <c r="B2433" s="14" t="s">
        <v>4513</v>
      </c>
      <c r="C2433" s="10" t="s">
        <v>62</v>
      </c>
      <c r="D2433" s="10" t="s">
        <v>1205</v>
      </c>
      <c r="E2433" s="10" t="s">
        <v>21</v>
      </c>
      <c r="F2433" s="14" t="s">
        <v>4284</v>
      </c>
      <c r="G2433" s="10">
        <v>357.94</v>
      </c>
      <c r="H2433" s="10">
        <v>357.94</v>
      </c>
      <c r="I2433" s="10"/>
      <c r="J2433" s="10"/>
      <c r="K2433" s="10"/>
      <c r="L2433" s="10" t="s">
        <v>4285</v>
      </c>
      <c r="M2433" s="22"/>
    </row>
    <row r="2434" ht="27" customHeight="1" spans="1:13">
      <c r="A2434" s="10">
        <v>2364</v>
      </c>
      <c r="B2434" s="14" t="s">
        <v>4514</v>
      </c>
      <c r="C2434" s="10" t="s">
        <v>62</v>
      </c>
      <c r="D2434" s="10" t="s">
        <v>20</v>
      </c>
      <c r="E2434" s="10" t="s">
        <v>21</v>
      </c>
      <c r="F2434" s="14" t="s">
        <v>4284</v>
      </c>
      <c r="G2434" s="10">
        <v>464.65</v>
      </c>
      <c r="H2434" s="10">
        <v>464.65</v>
      </c>
      <c r="I2434" s="10"/>
      <c r="J2434" s="10"/>
      <c r="K2434" s="10"/>
      <c r="L2434" s="10" t="s">
        <v>4285</v>
      </c>
      <c r="M2434" s="22"/>
    </row>
    <row r="2435" ht="27" customHeight="1" spans="1:13">
      <c r="A2435" s="10">
        <v>2365</v>
      </c>
      <c r="B2435" s="14" t="s">
        <v>4515</v>
      </c>
      <c r="C2435" s="10" t="s">
        <v>62</v>
      </c>
      <c r="D2435" s="10" t="s">
        <v>20</v>
      </c>
      <c r="E2435" s="10" t="s">
        <v>21</v>
      </c>
      <c r="F2435" s="14" t="s">
        <v>4284</v>
      </c>
      <c r="G2435" s="10">
        <v>387.48</v>
      </c>
      <c r="H2435" s="10">
        <v>387.48</v>
      </c>
      <c r="I2435" s="10"/>
      <c r="J2435" s="10"/>
      <c r="K2435" s="10"/>
      <c r="L2435" s="10" t="s">
        <v>4285</v>
      </c>
      <c r="M2435" s="22"/>
    </row>
    <row r="2436" ht="27" customHeight="1" spans="1:13">
      <c r="A2436" s="10">
        <v>2366</v>
      </c>
      <c r="B2436" s="14" t="s">
        <v>4516</v>
      </c>
      <c r="C2436" s="10" t="s">
        <v>62</v>
      </c>
      <c r="D2436" s="10" t="s">
        <v>20</v>
      </c>
      <c r="E2436" s="10" t="s">
        <v>21</v>
      </c>
      <c r="F2436" s="14" t="s">
        <v>4284</v>
      </c>
      <c r="G2436" s="10">
        <v>427.877</v>
      </c>
      <c r="H2436" s="10">
        <v>427.877</v>
      </c>
      <c r="I2436" s="10"/>
      <c r="J2436" s="10"/>
      <c r="K2436" s="10"/>
      <c r="L2436" s="10" t="s">
        <v>4285</v>
      </c>
      <c r="M2436" s="22"/>
    </row>
    <row r="2437" ht="27" customHeight="1" spans="1:13">
      <c r="A2437" s="10">
        <v>2367</v>
      </c>
      <c r="B2437" s="14" t="s">
        <v>4517</v>
      </c>
      <c r="C2437" s="10" t="s">
        <v>62</v>
      </c>
      <c r="D2437" s="10" t="s">
        <v>20</v>
      </c>
      <c r="E2437" s="10" t="s">
        <v>21</v>
      </c>
      <c r="F2437" s="14" t="s">
        <v>4284</v>
      </c>
      <c r="G2437" s="10">
        <v>387.94</v>
      </c>
      <c r="H2437" s="10">
        <v>387.94</v>
      </c>
      <c r="I2437" s="10"/>
      <c r="J2437" s="10"/>
      <c r="K2437" s="10"/>
      <c r="L2437" s="10" t="s">
        <v>4285</v>
      </c>
      <c r="M2437" s="22"/>
    </row>
    <row r="2438" ht="27" customHeight="1" spans="1:13">
      <c r="A2438" s="10">
        <v>2368</v>
      </c>
      <c r="B2438" s="14" t="s">
        <v>4518</v>
      </c>
      <c r="C2438" s="10" t="s">
        <v>62</v>
      </c>
      <c r="D2438" s="10" t="s">
        <v>1205</v>
      </c>
      <c r="E2438" s="10" t="s">
        <v>21</v>
      </c>
      <c r="F2438" s="14" t="s">
        <v>4284</v>
      </c>
      <c r="G2438" s="10">
        <v>541.26</v>
      </c>
      <c r="H2438" s="10">
        <v>541.26</v>
      </c>
      <c r="I2438" s="10"/>
      <c r="J2438" s="10"/>
      <c r="K2438" s="10"/>
      <c r="L2438" s="10" t="s">
        <v>4285</v>
      </c>
      <c r="M2438" s="22"/>
    </row>
    <row r="2439" ht="27" customHeight="1" spans="1:13">
      <c r="A2439" s="10">
        <v>2369</v>
      </c>
      <c r="B2439" s="14" t="s">
        <v>4519</v>
      </c>
      <c r="C2439" s="10" t="s">
        <v>62</v>
      </c>
      <c r="D2439" s="10" t="s">
        <v>196</v>
      </c>
      <c r="E2439" s="10" t="s">
        <v>21</v>
      </c>
      <c r="F2439" s="14" t="s">
        <v>4284</v>
      </c>
      <c r="G2439" s="10">
        <v>436.7</v>
      </c>
      <c r="H2439" s="10">
        <v>436.7</v>
      </c>
      <c r="I2439" s="10"/>
      <c r="J2439" s="10"/>
      <c r="K2439" s="10"/>
      <c r="L2439" s="10" t="s">
        <v>4285</v>
      </c>
      <c r="M2439" s="22"/>
    </row>
    <row r="2440" ht="27" customHeight="1" spans="1:13">
      <c r="A2440" s="10">
        <v>2370</v>
      </c>
      <c r="B2440" s="14" t="s">
        <v>4520</v>
      </c>
      <c r="C2440" s="10" t="s">
        <v>62</v>
      </c>
      <c r="D2440" s="10" t="s">
        <v>20</v>
      </c>
      <c r="E2440" s="10" t="s">
        <v>21</v>
      </c>
      <c r="F2440" s="14" t="s">
        <v>4284</v>
      </c>
      <c r="G2440" s="10">
        <v>328.5</v>
      </c>
      <c r="H2440" s="10">
        <v>328.5</v>
      </c>
      <c r="I2440" s="10"/>
      <c r="J2440" s="10"/>
      <c r="K2440" s="10"/>
      <c r="L2440" s="10" t="s">
        <v>4285</v>
      </c>
      <c r="M2440" s="22"/>
    </row>
    <row r="2441" ht="27" customHeight="1" spans="1:13">
      <c r="A2441" s="10">
        <v>2371</v>
      </c>
      <c r="B2441" s="14" t="s">
        <v>4521</v>
      </c>
      <c r="C2441" s="10" t="s">
        <v>62</v>
      </c>
      <c r="D2441" s="10" t="s">
        <v>20</v>
      </c>
      <c r="E2441" s="10" t="s">
        <v>21</v>
      </c>
      <c r="F2441" s="14" t="s">
        <v>4284</v>
      </c>
      <c r="G2441" s="10">
        <v>416.5205</v>
      </c>
      <c r="H2441" s="10">
        <v>416.5205</v>
      </c>
      <c r="I2441" s="10"/>
      <c r="J2441" s="10"/>
      <c r="K2441" s="10"/>
      <c r="L2441" s="10" t="s">
        <v>4285</v>
      </c>
      <c r="M2441" s="22"/>
    </row>
    <row r="2442" ht="27" customHeight="1" spans="1:13">
      <c r="A2442" s="10">
        <v>2372</v>
      </c>
      <c r="B2442" s="14" t="s">
        <v>4522</v>
      </c>
      <c r="C2442" s="10" t="s">
        <v>62</v>
      </c>
      <c r="D2442" s="10" t="s">
        <v>98</v>
      </c>
      <c r="E2442" s="10" t="s">
        <v>128</v>
      </c>
      <c r="F2442" s="14" t="s">
        <v>4284</v>
      </c>
      <c r="G2442" s="10">
        <v>2640.12</v>
      </c>
      <c r="H2442" s="10">
        <v>2640.12</v>
      </c>
      <c r="I2442" s="10"/>
      <c r="J2442" s="10"/>
      <c r="K2442" s="10"/>
      <c r="L2442" s="10" t="s">
        <v>4285</v>
      </c>
      <c r="M2442" s="22"/>
    </row>
    <row r="2443" ht="27" customHeight="1" spans="1:13">
      <c r="A2443" s="10">
        <v>2373</v>
      </c>
      <c r="B2443" s="14" t="s">
        <v>4523</v>
      </c>
      <c r="C2443" s="10" t="s">
        <v>62</v>
      </c>
      <c r="D2443" s="10" t="s">
        <v>1205</v>
      </c>
      <c r="E2443" s="10" t="s">
        <v>128</v>
      </c>
      <c r="F2443" s="14" t="s">
        <v>4284</v>
      </c>
      <c r="G2443" s="10">
        <v>150.22</v>
      </c>
      <c r="H2443" s="10">
        <v>150.22</v>
      </c>
      <c r="I2443" s="10"/>
      <c r="J2443" s="10"/>
      <c r="K2443" s="10"/>
      <c r="L2443" s="10" t="s">
        <v>4285</v>
      </c>
      <c r="M2443" s="22"/>
    </row>
    <row r="2444" ht="27" customHeight="1" spans="1:13">
      <c r="A2444" s="10">
        <v>2374</v>
      </c>
      <c r="B2444" s="14" t="s">
        <v>4524</v>
      </c>
      <c r="C2444" s="10" t="s">
        <v>62</v>
      </c>
      <c r="D2444" s="10" t="s">
        <v>1205</v>
      </c>
      <c r="E2444" s="10" t="s">
        <v>128</v>
      </c>
      <c r="F2444" s="14" t="s">
        <v>4284</v>
      </c>
      <c r="G2444" s="10">
        <v>290.12</v>
      </c>
      <c r="H2444" s="10">
        <v>290.12</v>
      </c>
      <c r="I2444" s="10"/>
      <c r="J2444" s="10"/>
      <c r="K2444" s="10"/>
      <c r="L2444" s="10" t="s">
        <v>4285</v>
      </c>
      <c r="M2444" s="22"/>
    </row>
    <row r="2445" ht="27" customHeight="1" spans="1:13">
      <c r="A2445" s="10">
        <v>2375</v>
      </c>
      <c r="B2445" s="14" t="s">
        <v>4525</v>
      </c>
      <c r="C2445" s="10" t="s">
        <v>62</v>
      </c>
      <c r="D2445" s="10" t="s">
        <v>1205</v>
      </c>
      <c r="E2445" s="10" t="s">
        <v>128</v>
      </c>
      <c r="F2445" s="14" t="s">
        <v>4284</v>
      </c>
      <c r="G2445" s="10">
        <v>293.42</v>
      </c>
      <c r="H2445" s="10">
        <v>293.42</v>
      </c>
      <c r="I2445" s="10"/>
      <c r="J2445" s="10"/>
      <c r="K2445" s="10"/>
      <c r="L2445" s="10" t="s">
        <v>4285</v>
      </c>
      <c r="M2445" s="22"/>
    </row>
    <row r="2446" ht="27" customHeight="1" spans="1:13">
      <c r="A2446" s="10">
        <v>2376</v>
      </c>
      <c r="B2446" s="14" t="s">
        <v>4526</v>
      </c>
      <c r="C2446" s="10" t="s">
        <v>62</v>
      </c>
      <c r="D2446" s="10" t="s">
        <v>1205</v>
      </c>
      <c r="E2446" s="10" t="s">
        <v>128</v>
      </c>
      <c r="F2446" s="14" t="s">
        <v>4284</v>
      </c>
      <c r="G2446" s="10">
        <v>299.3</v>
      </c>
      <c r="H2446" s="10">
        <v>299.3</v>
      </c>
      <c r="I2446" s="10"/>
      <c r="J2446" s="10"/>
      <c r="K2446" s="10"/>
      <c r="L2446" s="10" t="s">
        <v>4285</v>
      </c>
      <c r="M2446" s="22"/>
    </row>
    <row r="2447" ht="27" customHeight="1" spans="1:13">
      <c r="A2447" s="10">
        <v>2377</v>
      </c>
      <c r="B2447" s="14" t="s">
        <v>4527</v>
      </c>
      <c r="C2447" s="10" t="s">
        <v>62</v>
      </c>
      <c r="D2447" s="10" t="s">
        <v>1205</v>
      </c>
      <c r="E2447" s="10" t="s">
        <v>128</v>
      </c>
      <c r="F2447" s="14" t="s">
        <v>4284</v>
      </c>
      <c r="G2447" s="10">
        <v>358.52</v>
      </c>
      <c r="H2447" s="10">
        <v>358.52</v>
      </c>
      <c r="I2447" s="10"/>
      <c r="J2447" s="10"/>
      <c r="K2447" s="10"/>
      <c r="L2447" s="10" t="s">
        <v>4285</v>
      </c>
      <c r="M2447" s="22"/>
    </row>
    <row r="2448" ht="27" customHeight="1" spans="1:13">
      <c r="A2448" s="10">
        <v>2378</v>
      </c>
      <c r="B2448" s="14" t="s">
        <v>4528</v>
      </c>
      <c r="C2448" s="10" t="s">
        <v>62</v>
      </c>
      <c r="D2448" s="10" t="s">
        <v>1205</v>
      </c>
      <c r="E2448" s="10" t="s">
        <v>128</v>
      </c>
      <c r="F2448" s="14" t="s">
        <v>4284</v>
      </c>
      <c r="G2448" s="10">
        <v>296.9</v>
      </c>
      <c r="H2448" s="10">
        <v>296.9</v>
      </c>
      <c r="I2448" s="10"/>
      <c r="J2448" s="10"/>
      <c r="K2448" s="10"/>
      <c r="L2448" s="10" t="s">
        <v>4285</v>
      </c>
      <c r="M2448" s="22"/>
    </row>
    <row r="2449" ht="27" customHeight="1" spans="1:13">
      <c r="A2449" s="10">
        <v>2379</v>
      </c>
      <c r="B2449" s="14" t="s">
        <v>4529</v>
      </c>
      <c r="C2449" s="10" t="s">
        <v>62</v>
      </c>
      <c r="D2449" s="10" t="s">
        <v>1205</v>
      </c>
      <c r="E2449" s="10" t="s">
        <v>128</v>
      </c>
      <c r="F2449" s="14" t="s">
        <v>4284</v>
      </c>
      <c r="G2449" s="10">
        <v>416.1</v>
      </c>
      <c r="H2449" s="10">
        <v>416.1</v>
      </c>
      <c r="I2449" s="10"/>
      <c r="J2449" s="10"/>
      <c r="K2449" s="10"/>
      <c r="L2449" s="10" t="s">
        <v>4285</v>
      </c>
      <c r="M2449" s="22"/>
    </row>
    <row r="2450" ht="27" customHeight="1" spans="1:13">
      <c r="A2450" s="10">
        <v>2380</v>
      </c>
      <c r="B2450" s="14" t="s">
        <v>4530</v>
      </c>
      <c r="C2450" s="10" t="s">
        <v>62</v>
      </c>
      <c r="D2450" s="10" t="s">
        <v>1205</v>
      </c>
      <c r="E2450" s="10" t="s">
        <v>128</v>
      </c>
      <c r="F2450" s="14" t="s">
        <v>4284</v>
      </c>
      <c r="G2450" s="10">
        <v>332.05</v>
      </c>
      <c r="H2450" s="10">
        <v>332.05</v>
      </c>
      <c r="I2450" s="10"/>
      <c r="J2450" s="10"/>
      <c r="K2450" s="10"/>
      <c r="L2450" s="10" t="s">
        <v>4285</v>
      </c>
      <c r="M2450" s="22"/>
    </row>
    <row r="2451" ht="27" customHeight="1" spans="1:13">
      <c r="A2451" s="10">
        <v>2381</v>
      </c>
      <c r="B2451" s="14" t="s">
        <v>4531</v>
      </c>
      <c r="C2451" s="10" t="s">
        <v>62</v>
      </c>
      <c r="D2451" s="10" t="s">
        <v>1205</v>
      </c>
      <c r="E2451" s="10" t="s">
        <v>128</v>
      </c>
      <c r="F2451" s="14" t="s">
        <v>4284</v>
      </c>
      <c r="G2451" s="10">
        <v>316.62</v>
      </c>
      <c r="H2451" s="10">
        <v>316.62</v>
      </c>
      <c r="I2451" s="10"/>
      <c r="J2451" s="10"/>
      <c r="K2451" s="10"/>
      <c r="L2451" s="10" t="s">
        <v>4285</v>
      </c>
      <c r="M2451" s="22"/>
    </row>
    <row r="2452" ht="27" customHeight="1" spans="1:13">
      <c r="A2452" s="10">
        <v>2382</v>
      </c>
      <c r="B2452" s="14" t="s">
        <v>4532</v>
      </c>
      <c r="C2452" s="10" t="s">
        <v>62</v>
      </c>
      <c r="D2452" s="10" t="s">
        <v>1205</v>
      </c>
      <c r="E2452" s="10" t="s">
        <v>128</v>
      </c>
      <c r="F2452" s="14" t="s">
        <v>4284</v>
      </c>
      <c r="G2452" s="10">
        <v>529.46</v>
      </c>
      <c r="H2452" s="10">
        <v>529.46</v>
      </c>
      <c r="I2452" s="10"/>
      <c r="J2452" s="10"/>
      <c r="K2452" s="10"/>
      <c r="L2452" s="10" t="s">
        <v>4285</v>
      </c>
      <c r="M2452" s="22"/>
    </row>
    <row r="2453" ht="27" customHeight="1" spans="1:13">
      <c r="A2453" s="10">
        <v>2383</v>
      </c>
      <c r="B2453" s="14" t="s">
        <v>4533</v>
      </c>
      <c r="C2453" s="10" t="s">
        <v>62</v>
      </c>
      <c r="D2453" s="10" t="s">
        <v>1205</v>
      </c>
      <c r="E2453" s="10" t="s">
        <v>128</v>
      </c>
      <c r="F2453" s="14" t="s">
        <v>4284</v>
      </c>
      <c r="G2453" s="10">
        <v>462.1</v>
      </c>
      <c r="H2453" s="10">
        <v>462.1</v>
      </c>
      <c r="I2453" s="10"/>
      <c r="J2453" s="10"/>
      <c r="K2453" s="10"/>
      <c r="L2453" s="10" t="s">
        <v>4285</v>
      </c>
      <c r="M2453" s="22"/>
    </row>
    <row r="2454" ht="27" customHeight="1" spans="1:13">
      <c r="A2454" s="10">
        <v>2384</v>
      </c>
      <c r="B2454" s="14" t="s">
        <v>4534</v>
      </c>
      <c r="C2454" s="10" t="s">
        <v>62</v>
      </c>
      <c r="D2454" s="10" t="s">
        <v>1205</v>
      </c>
      <c r="E2454" s="10" t="s">
        <v>128</v>
      </c>
      <c r="F2454" s="14" t="s">
        <v>4284</v>
      </c>
      <c r="G2454" s="10">
        <v>346.9</v>
      </c>
      <c r="H2454" s="10">
        <v>346.9</v>
      </c>
      <c r="I2454" s="10"/>
      <c r="J2454" s="10"/>
      <c r="K2454" s="10"/>
      <c r="L2454" s="10" t="s">
        <v>4285</v>
      </c>
      <c r="M2454" s="22"/>
    </row>
    <row r="2455" ht="27" customHeight="1" spans="1:13">
      <c r="A2455" s="10">
        <v>2385</v>
      </c>
      <c r="B2455" s="14" t="s">
        <v>4535</v>
      </c>
      <c r="C2455" s="10" t="s">
        <v>62</v>
      </c>
      <c r="D2455" s="10" t="s">
        <v>1205</v>
      </c>
      <c r="E2455" s="10" t="s">
        <v>120</v>
      </c>
      <c r="F2455" s="14" t="s">
        <v>4284</v>
      </c>
      <c r="G2455" s="10">
        <v>268.2</v>
      </c>
      <c r="H2455" s="10">
        <v>268.2</v>
      </c>
      <c r="I2455" s="10"/>
      <c r="J2455" s="10"/>
      <c r="K2455" s="10"/>
      <c r="L2455" s="10" t="s">
        <v>4285</v>
      </c>
      <c r="M2455" s="22"/>
    </row>
    <row r="2456" ht="27" customHeight="1" spans="1:13">
      <c r="A2456" s="10">
        <v>2386</v>
      </c>
      <c r="B2456" s="14" t="s">
        <v>4536</v>
      </c>
      <c r="C2456" s="10" t="s">
        <v>62</v>
      </c>
      <c r="D2456" s="10" t="s">
        <v>98</v>
      </c>
      <c r="E2456" s="10" t="s">
        <v>120</v>
      </c>
      <c r="F2456" s="14" t="s">
        <v>4284</v>
      </c>
      <c r="G2456" s="10">
        <v>1033.89</v>
      </c>
      <c r="H2456" s="10">
        <v>1033.89</v>
      </c>
      <c r="I2456" s="10"/>
      <c r="J2456" s="10"/>
      <c r="K2456" s="10"/>
      <c r="L2456" s="10" t="s">
        <v>4285</v>
      </c>
      <c r="M2456" s="22"/>
    </row>
    <row r="2457" ht="27" customHeight="1" spans="1:13">
      <c r="A2457" s="10">
        <v>2387</v>
      </c>
      <c r="B2457" s="14" t="s">
        <v>4537</v>
      </c>
      <c r="C2457" s="10" t="s">
        <v>62</v>
      </c>
      <c r="D2457" s="10" t="s">
        <v>20</v>
      </c>
      <c r="E2457" s="10" t="s">
        <v>120</v>
      </c>
      <c r="F2457" s="14" t="s">
        <v>4284</v>
      </c>
      <c r="G2457" s="10">
        <v>234.28</v>
      </c>
      <c r="H2457" s="10">
        <v>234.28</v>
      </c>
      <c r="I2457" s="10"/>
      <c r="J2457" s="10"/>
      <c r="K2457" s="10"/>
      <c r="L2457" s="10" t="s">
        <v>4285</v>
      </c>
      <c r="M2457" s="22"/>
    </row>
    <row r="2458" ht="27" customHeight="1" spans="1:13">
      <c r="A2458" s="10">
        <v>2388</v>
      </c>
      <c r="B2458" s="14" t="s">
        <v>4538</v>
      </c>
      <c r="C2458" s="10" t="s">
        <v>62</v>
      </c>
      <c r="D2458" s="10" t="s">
        <v>1205</v>
      </c>
      <c r="E2458" s="10" t="s">
        <v>120</v>
      </c>
      <c r="F2458" s="14" t="s">
        <v>4284</v>
      </c>
      <c r="G2458" s="10">
        <v>522.71</v>
      </c>
      <c r="H2458" s="10">
        <v>522.71</v>
      </c>
      <c r="I2458" s="10"/>
      <c r="J2458" s="10"/>
      <c r="K2458" s="10"/>
      <c r="L2458" s="10" t="s">
        <v>4285</v>
      </c>
      <c r="M2458" s="22"/>
    </row>
    <row r="2459" ht="27" customHeight="1" spans="1:13">
      <c r="A2459" s="10">
        <v>2389</v>
      </c>
      <c r="B2459" s="14" t="s">
        <v>4539</v>
      </c>
      <c r="C2459" s="10" t="s">
        <v>62</v>
      </c>
      <c r="D2459" s="10" t="s">
        <v>218</v>
      </c>
      <c r="E2459" s="10" t="s">
        <v>120</v>
      </c>
      <c r="F2459" s="14" t="s">
        <v>4284</v>
      </c>
      <c r="G2459" s="10">
        <v>246.88</v>
      </c>
      <c r="H2459" s="10">
        <v>246.88</v>
      </c>
      <c r="I2459" s="10"/>
      <c r="J2459" s="10"/>
      <c r="K2459" s="10"/>
      <c r="L2459" s="10" t="s">
        <v>4285</v>
      </c>
      <c r="M2459" s="22"/>
    </row>
    <row r="2460" ht="27" customHeight="1" spans="1:13">
      <c r="A2460" s="10">
        <v>2390</v>
      </c>
      <c r="B2460" s="14" t="s">
        <v>4540</v>
      </c>
      <c r="C2460" s="10" t="s">
        <v>62</v>
      </c>
      <c r="D2460" s="10" t="s">
        <v>20</v>
      </c>
      <c r="E2460" s="10" t="s">
        <v>120</v>
      </c>
      <c r="F2460" s="14" t="s">
        <v>4284</v>
      </c>
      <c r="G2460" s="10">
        <v>275.67</v>
      </c>
      <c r="H2460" s="10">
        <v>275.67</v>
      </c>
      <c r="I2460" s="10"/>
      <c r="J2460" s="10"/>
      <c r="K2460" s="10"/>
      <c r="L2460" s="10" t="s">
        <v>4285</v>
      </c>
      <c r="M2460" s="22"/>
    </row>
    <row r="2461" ht="27" customHeight="1" spans="1:13">
      <c r="A2461" s="10">
        <v>2391</v>
      </c>
      <c r="B2461" s="14" t="s">
        <v>4541</v>
      </c>
      <c r="C2461" s="10" t="s">
        <v>62</v>
      </c>
      <c r="D2461" s="10" t="s">
        <v>4356</v>
      </c>
      <c r="E2461" s="10" t="s">
        <v>120</v>
      </c>
      <c r="F2461" s="14" t="s">
        <v>4284</v>
      </c>
      <c r="G2461" s="10">
        <v>338.14</v>
      </c>
      <c r="H2461" s="10">
        <v>338.14</v>
      </c>
      <c r="I2461" s="10"/>
      <c r="J2461" s="10"/>
      <c r="K2461" s="10"/>
      <c r="L2461" s="10" t="s">
        <v>4285</v>
      </c>
      <c r="M2461" s="22"/>
    </row>
    <row r="2462" ht="27" customHeight="1" spans="1:13">
      <c r="A2462" s="10">
        <v>2392</v>
      </c>
      <c r="B2462" s="14" t="s">
        <v>4542</v>
      </c>
      <c r="C2462" s="10" t="s">
        <v>62</v>
      </c>
      <c r="D2462" s="10" t="s">
        <v>218</v>
      </c>
      <c r="E2462" s="10" t="s">
        <v>120</v>
      </c>
      <c r="F2462" s="14" t="s">
        <v>4284</v>
      </c>
      <c r="G2462" s="10">
        <v>229.5</v>
      </c>
      <c r="H2462" s="10">
        <v>229.5</v>
      </c>
      <c r="I2462" s="10"/>
      <c r="J2462" s="10"/>
      <c r="K2462" s="10"/>
      <c r="L2462" s="10" t="s">
        <v>4285</v>
      </c>
      <c r="M2462" s="22"/>
    </row>
    <row r="2463" ht="27" customHeight="1" spans="1:13">
      <c r="A2463" s="10">
        <v>2393</v>
      </c>
      <c r="B2463" s="14" t="s">
        <v>4543</v>
      </c>
      <c r="C2463" s="10" t="s">
        <v>62</v>
      </c>
      <c r="D2463" s="10" t="s">
        <v>1205</v>
      </c>
      <c r="E2463" s="10" t="s">
        <v>120</v>
      </c>
      <c r="F2463" s="14" t="s">
        <v>4284</v>
      </c>
      <c r="G2463" s="10">
        <v>393.38</v>
      </c>
      <c r="H2463" s="10">
        <v>393.38</v>
      </c>
      <c r="I2463" s="10"/>
      <c r="J2463" s="10"/>
      <c r="K2463" s="10"/>
      <c r="L2463" s="10" t="s">
        <v>4285</v>
      </c>
      <c r="M2463" s="22"/>
    </row>
    <row r="2464" ht="27" customHeight="1" spans="1:13">
      <c r="A2464" s="10">
        <v>2394</v>
      </c>
      <c r="B2464" s="14" t="s">
        <v>4544</v>
      </c>
      <c r="C2464" s="10" t="s">
        <v>62</v>
      </c>
      <c r="D2464" s="10" t="s">
        <v>20</v>
      </c>
      <c r="E2464" s="10" t="s">
        <v>120</v>
      </c>
      <c r="F2464" s="14" t="s">
        <v>4284</v>
      </c>
      <c r="G2464" s="10">
        <v>522.76</v>
      </c>
      <c r="H2464" s="10">
        <v>522.76</v>
      </c>
      <c r="I2464" s="10"/>
      <c r="J2464" s="10"/>
      <c r="K2464" s="10"/>
      <c r="L2464" s="10" t="s">
        <v>4285</v>
      </c>
      <c r="M2464" s="22"/>
    </row>
    <row r="2465" ht="27" customHeight="1" spans="1:13">
      <c r="A2465" s="10">
        <v>2395</v>
      </c>
      <c r="B2465" s="14" t="s">
        <v>4545</v>
      </c>
      <c r="C2465" s="10" t="s">
        <v>62</v>
      </c>
      <c r="D2465" s="10" t="s">
        <v>218</v>
      </c>
      <c r="E2465" s="10" t="s">
        <v>120</v>
      </c>
      <c r="F2465" s="14" t="s">
        <v>4284</v>
      </c>
      <c r="G2465" s="10">
        <v>977.94</v>
      </c>
      <c r="H2465" s="10">
        <v>977.94</v>
      </c>
      <c r="I2465" s="10"/>
      <c r="J2465" s="10"/>
      <c r="K2465" s="10"/>
      <c r="L2465" s="10" t="s">
        <v>4285</v>
      </c>
      <c r="M2465" s="22"/>
    </row>
    <row r="2466" ht="27" customHeight="1" spans="1:13">
      <c r="A2466" s="10">
        <v>2396</v>
      </c>
      <c r="B2466" s="14" t="s">
        <v>4546</v>
      </c>
      <c r="C2466" s="10" t="s">
        <v>62</v>
      </c>
      <c r="D2466" s="10" t="s">
        <v>98</v>
      </c>
      <c r="E2466" s="10" t="s">
        <v>120</v>
      </c>
      <c r="F2466" s="14" t="s">
        <v>4284</v>
      </c>
      <c r="G2466" s="10">
        <v>200.46</v>
      </c>
      <c r="H2466" s="10">
        <v>200.46</v>
      </c>
      <c r="I2466" s="10"/>
      <c r="J2466" s="10"/>
      <c r="K2466" s="10"/>
      <c r="L2466" s="10" t="s">
        <v>4285</v>
      </c>
      <c r="M2466" s="22"/>
    </row>
    <row r="2467" ht="27" customHeight="1" spans="1:13">
      <c r="A2467" s="10">
        <v>2397</v>
      </c>
      <c r="B2467" s="14" t="s">
        <v>4547</v>
      </c>
      <c r="C2467" s="10" t="s">
        <v>62</v>
      </c>
      <c r="D2467" s="10" t="s">
        <v>20</v>
      </c>
      <c r="E2467" s="10" t="s">
        <v>120</v>
      </c>
      <c r="F2467" s="14" t="s">
        <v>4284</v>
      </c>
      <c r="G2467" s="10">
        <v>167.9</v>
      </c>
      <c r="H2467" s="10">
        <v>167.9</v>
      </c>
      <c r="I2467" s="10"/>
      <c r="J2467" s="10"/>
      <c r="K2467" s="10"/>
      <c r="L2467" s="10" t="s">
        <v>4285</v>
      </c>
      <c r="M2467" s="22"/>
    </row>
    <row r="2468" ht="27" customHeight="1" spans="1:13">
      <c r="A2468" s="10">
        <v>2398</v>
      </c>
      <c r="B2468" s="14" t="s">
        <v>4548</v>
      </c>
      <c r="C2468" s="10" t="s">
        <v>62</v>
      </c>
      <c r="D2468" s="10" t="s">
        <v>20</v>
      </c>
      <c r="E2468" s="10" t="s">
        <v>120</v>
      </c>
      <c r="F2468" s="14" t="s">
        <v>4284</v>
      </c>
      <c r="G2468" s="10">
        <v>155</v>
      </c>
      <c r="H2468" s="10">
        <v>155</v>
      </c>
      <c r="I2468" s="10"/>
      <c r="J2468" s="10"/>
      <c r="K2468" s="10"/>
      <c r="L2468" s="10" t="s">
        <v>4285</v>
      </c>
      <c r="M2468" s="22"/>
    </row>
    <row r="2469" ht="27" customHeight="1" spans="1:13">
      <c r="A2469" s="10">
        <v>2399</v>
      </c>
      <c r="B2469" s="14" t="s">
        <v>4549</v>
      </c>
      <c r="C2469" s="10" t="s">
        <v>62</v>
      </c>
      <c r="D2469" s="10" t="s">
        <v>20</v>
      </c>
      <c r="E2469" s="10" t="s">
        <v>120</v>
      </c>
      <c r="F2469" s="14" t="s">
        <v>4284</v>
      </c>
      <c r="G2469" s="10">
        <v>12</v>
      </c>
      <c r="H2469" s="10">
        <v>12</v>
      </c>
      <c r="I2469" s="10"/>
      <c r="J2469" s="10"/>
      <c r="K2469" s="10"/>
      <c r="L2469" s="10" t="s">
        <v>4285</v>
      </c>
      <c r="M2469" s="22"/>
    </row>
    <row r="2470" ht="27" customHeight="1" spans="1:13">
      <c r="A2470" s="10">
        <v>2400</v>
      </c>
      <c r="B2470" s="14" t="s">
        <v>4550</v>
      </c>
      <c r="C2470" s="10" t="s">
        <v>62</v>
      </c>
      <c r="D2470" s="10" t="s">
        <v>1205</v>
      </c>
      <c r="E2470" s="10" t="s">
        <v>124</v>
      </c>
      <c r="F2470" s="14" t="s">
        <v>4284</v>
      </c>
      <c r="G2470" s="10">
        <v>155</v>
      </c>
      <c r="H2470" s="10">
        <v>155</v>
      </c>
      <c r="I2470" s="10"/>
      <c r="J2470" s="10"/>
      <c r="K2470" s="10"/>
      <c r="L2470" s="10" t="s">
        <v>4285</v>
      </c>
      <c r="M2470" s="22"/>
    </row>
    <row r="2471" ht="27" customHeight="1" spans="1:13">
      <c r="A2471" s="10">
        <v>2401</v>
      </c>
      <c r="B2471" s="14" t="s">
        <v>4551</v>
      </c>
      <c r="C2471" s="10" t="s">
        <v>62</v>
      </c>
      <c r="D2471" s="10" t="s">
        <v>20</v>
      </c>
      <c r="E2471" s="10" t="s">
        <v>124</v>
      </c>
      <c r="F2471" s="14" t="s">
        <v>4284</v>
      </c>
      <c r="G2471" s="10">
        <v>21970</v>
      </c>
      <c r="H2471" s="10">
        <v>21970</v>
      </c>
      <c r="I2471" s="10"/>
      <c r="J2471" s="10"/>
      <c r="K2471" s="10"/>
      <c r="L2471" s="10" t="s">
        <v>4285</v>
      </c>
      <c r="M2471" s="22"/>
    </row>
    <row r="2472" ht="27" customHeight="1" spans="1:13">
      <c r="A2472" s="10">
        <v>2402</v>
      </c>
      <c r="B2472" s="14" t="s">
        <v>4552</v>
      </c>
      <c r="C2472" s="10" t="s">
        <v>62</v>
      </c>
      <c r="D2472" s="10" t="s">
        <v>1205</v>
      </c>
      <c r="E2472" s="10" t="s">
        <v>124</v>
      </c>
      <c r="F2472" s="14" t="s">
        <v>4284</v>
      </c>
      <c r="G2472" s="10">
        <v>378.07</v>
      </c>
      <c r="H2472" s="10">
        <v>378.07</v>
      </c>
      <c r="I2472" s="10"/>
      <c r="J2472" s="10"/>
      <c r="K2472" s="10"/>
      <c r="L2472" s="10" t="s">
        <v>4285</v>
      </c>
      <c r="M2472" s="22"/>
    </row>
    <row r="2473" ht="27" customHeight="1" spans="1:13">
      <c r="A2473" s="10">
        <v>2403</v>
      </c>
      <c r="B2473" s="14" t="s">
        <v>4553</v>
      </c>
      <c r="C2473" s="10" t="s">
        <v>62</v>
      </c>
      <c r="D2473" s="10" t="s">
        <v>1205</v>
      </c>
      <c r="E2473" s="10" t="s">
        <v>124</v>
      </c>
      <c r="F2473" s="14" t="s">
        <v>4284</v>
      </c>
      <c r="G2473" s="10">
        <v>380.51</v>
      </c>
      <c r="H2473" s="10">
        <v>380.51</v>
      </c>
      <c r="I2473" s="10"/>
      <c r="J2473" s="10"/>
      <c r="K2473" s="10"/>
      <c r="L2473" s="10" t="s">
        <v>4285</v>
      </c>
      <c r="M2473" s="22"/>
    </row>
    <row r="2474" ht="27" customHeight="1" spans="1:13">
      <c r="A2474" s="10">
        <v>2404</v>
      </c>
      <c r="B2474" s="14" t="s">
        <v>4554</v>
      </c>
      <c r="C2474" s="10" t="s">
        <v>62</v>
      </c>
      <c r="D2474" s="10" t="s">
        <v>1205</v>
      </c>
      <c r="E2474" s="10" t="s">
        <v>124</v>
      </c>
      <c r="F2474" s="14" t="s">
        <v>4284</v>
      </c>
      <c r="G2474" s="10">
        <v>328.6</v>
      </c>
      <c r="H2474" s="10">
        <v>328.6</v>
      </c>
      <c r="I2474" s="10"/>
      <c r="J2474" s="10"/>
      <c r="K2474" s="10"/>
      <c r="L2474" s="10" t="s">
        <v>4285</v>
      </c>
      <c r="M2474" s="22"/>
    </row>
    <row r="2475" ht="27" customHeight="1" spans="1:13">
      <c r="A2475" s="10">
        <v>2405</v>
      </c>
      <c r="B2475" s="14" t="s">
        <v>4555</v>
      </c>
      <c r="C2475" s="10" t="s">
        <v>62</v>
      </c>
      <c r="D2475" s="10" t="s">
        <v>1205</v>
      </c>
      <c r="E2475" s="10" t="s">
        <v>124</v>
      </c>
      <c r="F2475" s="14" t="s">
        <v>4284</v>
      </c>
      <c r="G2475" s="10">
        <v>391.58</v>
      </c>
      <c r="H2475" s="10">
        <v>391.58</v>
      </c>
      <c r="I2475" s="10"/>
      <c r="J2475" s="10"/>
      <c r="K2475" s="10"/>
      <c r="L2475" s="10" t="s">
        <v>4285</v>
      </c>
      <c r="M2475" s="22"/>
    </row>
    <row r="2476" ht="27" customHeight="1" spans="1:13">
      <c r="A2476" s="10">
        <v>2406</v>
      </c>
      <c r="B2476" s="14" t="s">
        <v>4556</v>
      </c>
      <c r="C2476" s="10" t="s">
        <v>62</v>
      </c>
      <c r="D2476" s="10" t="s">
        <v>1205</v>
      </c>
      <c r="E2476" s="10" t="s">
        <v>124</v>
      </c>
      <c r="F2476" s="14" t="s">
        <v>4284</v>
      </c>
      <c r="G2476" s="10">
        <v>419.29</v>
      </c>
      <c r="H2476" s="10">
        <v>419.29</v>
      </c>
      <c r="I2476" s="10"/>
      <c r="J2476" s="10"/>
      <c r="K2476" s="10"/>
      <c r="L2476" s="10" t="s">
        <v>4285</v>
      </c>
      <c r="M2476" s="22"/>
    </row>
    <row r="2477" ht="27" customHeight="1" spans="1:13">
      <c r="A2477" s="10">
        <v>2407</v>
      </c>
      <c r="B2477" s="14" t="s">
        <v>4557</v>
      </c>
      <c r="C2477" s="10" t="s">
        <v>62</v>
      </c>
      <c r="D2477" s="10" t="s">
        <v>218</v>
      </c>
      <c r="E2477" s="10" t="s">
        <v>124</v>
      </c>
      <c r="F2477" s="14" t="s">
        <v>4284</v>
      </c>
      <c r="G2477" s="10">
        <v>368.73</v>
      </c>
      <c r="H2477" s="10">
        <v>368.73</v>
      </c>
      <c r="I2477" s="10"/>
      <c r="J2477" s="10"/>
      <c r="K2477" s="10"/>
      <c r="L2477" s="10" t="s">
        <v>4285</v>
      </c>
      <c r="M2477" s="22"/>
    </row>
    <row r="2478" ht="27" customHeight="1" spans="1:13">
      <c r="A2478" s="10">
        <v>2408</v>
      </c>
      <c r="B2478" s="14" t="s">
        <v>4558</v>
      </c>
      <c r="C2478" s="10" t="s">
        <v>62</v>
      </c>
      <c r="D2478" s="10" t="s">
        <v>20</v>
      </c>
      <c r="E2478" s="10" t="s">
        <v>124</v>
      </c>
      <c r="F2478" s="14" t="s">
        <v>4284</v>
      </c>
      <c r="G2478" s="10">
        <v>595.66</v>
      </c>
      <c r="H2478" s="10">
        <v>595.66</v>
      </c>
      <c r="I2478" s="10"/>
      <c r="J2478" s="10"/>
      <c r="K2478" s="10"/>
      <c r="L2478" s="10" t="s">
        <v>4285</v>
      </c>
      <c r="M2478" s="22"/>
    </row>
    <row r="2479" ht="27" customHeight="1" spans="1:13">
      <c r="A2479" s="10">
        <v>2409</v>
      </c>
      <c r="B2479" s="14" t="s">
        <v>4559</v>
      </c>
      <c r="C2479" s="10" t="s">
        <v>62</v>
      </c>
      <c r="D2479" s="10" t="s">
        <v>1205</v>
      </c>
      <c r="E2479" s="10" t="s">
        <v>124</v>
      </c>
      <c r="F2479" s="14" t="s">
        <v>4284</v>
      </c>
      <c r="G2479" s="10">
        <v>360</v>
      </c>
      <c r="H2479" s="10">
        <v>360</v>
      </c>
      <c r="I2479" s="10"/>
      <c r="J2479" s="10"/>
      <c r="K2479" s="10"/>
      <c r="L2479" s="10" t="s">
        <v>4285</v>
      </c>
      <c r="M2479" s="22"/>
    </row>
    <row r="2480" ht="27" customHeight="1" spans="1:13">
      <c r="A2480" s="10">
        <v>2410</v>
      </c>
      <c r="B2480" s="14" t="s">
        <v>4560</v>
      </c>
      <c r="C2480" s="10" t="s">
        <v>62</v>
      </c>
      <c r="D2480" s="10" t="s">
        <v>1205</v>
      </c>
      <c r="E2480" s="10" t="s">
        <v>124</v>
      </c>
      <c r="F2480" s="14" t="s">
        <v>4284</v>
      </c>
      <c r="G2480" s="10">
        <v>341.362</v>
      </c>
      <c r="H2480" s="10">
        <v>341.362</v>
      </c>
      <c r="I2480" s="10"/>
      <c r="J2480" s="10"/>
      <c r="K2480" s="10"/>
      <c r="L2480" s="10" t="s">
        <v>4285</v>
      </c>
      <c r="M2480" s="22"/>
    </row>
    <row r="2481" ht="27" customHeight="1" spans="1:13">
      <c r="A2481" s="10">
        <v>2411</v>
      </c>
      <c r="B2481" s="14" t="s">
        <v>4561</v>
      </c>
      <c r="C2481" s="10" t="s">
        <v>62</v>
      </c>
      <c r="D2481" s="10" t="s">
        <v>98</v>
      </c>
      <c r="E2481" s="10" t="s">
        <v>124</v>
      </c>
      <c r="F2481" s="14" t="s">
        <v>4284</v>
      </c>
      <c r="G2481" s="10">
        <v>352.43</v>
      </c>
      <c r="H2481" s="10">
        <v>352.43</v>
      </c>
      <c r="I2481" s="10"/>
      <c r="J2481" s="10"/>
      <c r="K2481" s="10"/>
      <c r="L2481" s="10" t="s">
        <v>4285</v>
      </c>
      <c r="M2481" s="22"/>
    </row>
    <row r="2482" ht="27" customHeight="1" spans="1:13">
      <c r="A2482" s="10">
        <v>2412</v>
      </c>
      <c r="B2482" s="14" t="s">
        <v>4562</v>
      </c>
      <c r="C2482" s="10" t="s">
        <v>62</v>
      </c>
      <c r="D2482" s="10" t="s">
        <v>20</v>
      </c>
      <c r="E2482" s="10" t="s">
        <v>124</v>
      </c>
      <c r="F2482" s="14" t="s">
        <v>4284</v>
      </c>
      <c r="G2482" s="10">
        <v>427.97</v>
      </c>
      <c r="H2482" s="10">
        <v>427.97</v>
      </c>
      <c r="I2482" s="10"/>
      <c r="J2482" s="10"/>
      <c r="K2482" s="10"/>
      <c r="L2482" s="10" t="s">
        <v>4285</v>
      </c>
      <c r="M2482" s="22"/>
    </row>
    <row r="2483" ht="27" customHeight="1" spans="1:13">
      <c r="A2483" s="10">
        <v>2413</v>
      </c>
      <c r="B2483" s="14" t="s">
        <v>4563</v>
      </c>
      <c r="C2483" s="10" t="s">
        <v>62</v>
      </c>
      <c r="D2483" s="10" t="s">
        <v>90</v>
      </c>
      <c r="E2483" s="10" t="s">
        <v>124</v>
      </c>
      <c r="F2483" s="14" t="s">
        <v>4284</v>
      </c>
      <c r="G2483" s="10">
        <v>294.919</v>
      </c>
      <c r="H2483" s="10">
        <v>294.919</v>
      </c>
      <c r="I2483" s="10"/>
      <c r="J2483" s="10"/>
      <c r="K2483" s="10"/>
      <c r="L2483" s="10" t="s">
        <v>4285</v>
      </c>
      <c r="M2483" s="22"/>
    </row>
    <row r="2484" ht="27" customHeight="1" spans="1:13">
      <c r="A2484" s="10">
        <v>2414</v>
      </c>
      <c r="B2484" s="14" t="s">
        <v>4564</v>
      </c>
      <c r="C2484" s="10" t="s">
        <v>62</v>
      </c>
      <c r="D2484" s="10" t="s">
        <v>218</v>
      </c>
      <c r="E2484" s="10" t="s">
        <v>124</v>
      </c>
      <c r="F2484" s="14" t="s">
        <v>4284</v>
      </c>
      <c r="G2484" s="10">
        <v>353.97</v>
      </c>
      <c r="H2484" s="10">
        <v>353.97</v>
      </c>
      <c r="I2484" s="10"/>
      <c r="J2484" s="10"/>
      <c r="K2484" s="10"/>
      <c r="L2484" s="10" t="s">
        <v>4285</v>
      </c>
      <c r="M2484" s="22"/>
    </row>
    <row r="2485" ht="27" customHeight="1" spans="1:13">
      <c r="A2485" s="10">
        <v>2415</v>
      </c>
      <c r="B2485" s="14" t="s">
        <v>4565</v>
      </c>
      <c r="C2485" s="10" t="s">
        <v>62</v>
      </c>
      <c r="D2485" s="10" t="s">
        <v>98</v>
      </c>
      <c r="E2485" s="10" t="s">
        <v>124</v>
      </c>
      <c r="F2485" s="14" t="s">
        <v>4284</v>
      </c>
      <c r="G2485" s="10">
        <v>360.93</v>
      </c>
      <c r="H2485" s="10">
        <v>360.93</v>
      </c>
      <c r="I2485" s="10"/>
      <c r="J2485" s="10"/>
      <c r="K2485" s="10"/>
      <c r="L2485" s="10" t="s">
        <v>4285</v>
      </c>
      <c r="M2485" s="22"/>
    </row>
    <row r="2486" ht="27" customHeight="1" spans="1:13">
      <c r="A2486" s="10">
        <v>2416</v>
      </c>
      <c r="B2486" s="14" t="s">
        <v>4566</v>
      </c>
      <c r="C2486" s="10" t="s">
        <v>62</v>
      </c>
      <c r="D2486" s="10" t="s">
        <v>20</v>
      </c>
      <c r="E2486" s="10" t="s">
        <v>132</v>
      </c>
      <c r="F2486" s="14" t="s">
        <v>4284</v>
      </c>
      <c r="G2486" s="10">
        <v>918.89</v>
      </c>
      <c r="H2486" s="10">
        <v>918.89</v>
      </c>
      <c r="I2486" s="10"/>
      <c r="J2486" s="10"/>
      <c r="K2486" s="10"/>
      <c r="L2486" s="10" t="s">
        <v>4285</v>
      </c>
      <c r="M2486" s="22"/>
    </row>
    <row r="2487" ht="27" customHeight="1" spans="1:13">
      <c r="A2487" s="10">
        <v>2417</v>
      </c>
      <c r="B2487" s="14" t="s">
        <v>4567</v>
      </c>
      <c r="C2487" s="10" t="s">
        <v>62</v>
      </c>
      <c r="D2487" s="10" t="s">
        <v>20</v>
      </c>
      <c r="E2487" s="10" t="s">
        <v>132</v>
      </c>
      <c r="F2487" s="14" t="s">
        <v>4284</v>
      </c>
      <c r="G2487" s="10">
        <v>428.1</v>
      </c>
      <c r="H2487" s="10">
        <v>428.1</v>
      </c>
      <c r="I2487" s="10"/>
      <c r="J2487" s="10"/>
      <c r="K2487" s="10"/>
      <c r="L2487" s="10" t="s">
        <v>4285</v>
      </c>
      <c r="M2487" s="22"/>
    </row>
    <row r="2488" ht="27" customHeight="1" spans="1:13">
      <c r="A2488" s="10">
        <v>2418</v>
      </c>
      <c r="B2488" s="14" t="s">
        <v>4568</v>
      </c>
      <c r="C2488" s="10" t="s">
        <v>62</v>
      </c>
      <c r="D2488" s="10" t="s">
        <v>218</v>
      </c>
      <c r="E2488" s="10" t="s">
        <v>132</v>
      </c>
      <c r="F2488" s="14" t="s">
        <v>4284</v>
      </c>
      <c r="G2488" s="10">
        <v>532.24</v>
      </c>
      <c r="H2488" s="10">
        <v>532.24</v>
      </c>
      <c r="I2488" s="10"/>
      <c r="J2488" s="10"/>
      <c r="K2488" s="10"/>
      <c r="L2488" s="10" t="s">
        <v>4285</v>
      </c>
      <c r="M2488" s="22"/>
    </row>
    <row r="2489" ht="27" customHeight="1" spans="1:13">
      <c r="A2489" s="10">
        <v>2419</v>
      </c>
      <c r="B2489" s="14" t="s">
        <v>4569</v>
      </c>
      <c r="C2489" s="10" t="s">
        <v>62</v>
      </c>
      <c r="D2489" s="10" t="s">
        <v>218</v>
      </c>
      <c r="E2489" s="10" t="s">
        <v>132</v>
      </c>
      <c r="F2489" s="14" t="s">
        <v>4284</v>
      </c>
      <c r="G2489" s="10">
        <v>408.73</v>
      </c>
      <c r="H2489" s="10">
        <v>408.73</v>
      </c>
      <c r="I2489" s="10"/>
      <c r="J2489" s="10"/>
      <c r="K2489" s="10"/>
      <c r="L2489" s="10" t="s">
        <v>4285</v>
      </c>
      <c r="M2489" s="22"/>
    </row>
    <row r="2490" ht="27" customHeight="1" spans="1:13">
      <c r="A2490" s="10">
        <v>2420</v>
      </c>
      <c r="B2490" s="14" t="s">
        <v>4570</v>
      </c>
      <c r="C2490" s="10" t="s">
        <v>62</v>
      </c>
      <c r="D2490" s="10" t="s">
        <v>218</v>
      </c>
      <c r="E2490" s="10" t="s">
        <v>132</v>
      </c>
      <c r="F2490" s="14" t="s">
        <v>4284</v>
      </c>
      <c r="G2490" s="10">
        <v>288.432</v>
      </c>
      <c r="H2490" s="10">
        <v>288.432</v>
      </c>
      <c r="I2490" s="10"/>
      <c r="J2490" s="10"/>
      <c r="K2490" s="10"/>
      <c r="L2490" s="10" t="s">
        <v>4285</v>
      </c>
      <c r="M2490" s="22"/>
    </row>
    <row r="2491" ht="27" customHeight="1" spans="1:13">
      <c r="A2491" s="10">
        <v>2421</v>
      </c>
      <c r="B2491" s="14" t="s">
        <v>4571</v>
      </c>
      <c r="C2491" s="10" t="s">
        <v>62</v>
      </c>
      <c r="D2491" s="10" t="s">
        <v>98</v>
      </c>
      <c r="E2491" s="10" t="s">
        <v>132</v>
      </c>
      <c r="F2491" s="14" t="s">
        <v>4284</v>
      </c>
      <c r="G2491" s="10">
        <v>282.7</v>
      </c>
      <c r="H2491" s="10">
        <v>282.7</v>
      </c>
      <c r="I2491" s="10"/>
      <c r="J2491" s="10"/>
      <c r="K2491" s="10"/>
      <c r="L2491" s="10" t="s">
        <v>4285</v>
      </c>
      <c r="M2491" s="22"/>
    </row>
    <row r="2492" ht="27" customHeight="1" spans="1:13">
      <c r="A2492" s="10">
        <v>2422</v>
      </c>
      <c r="B2492" s="14" t="s">
        <v>4572</v>
      </c>
      <c r="C2492" s="10" t="s">
        <v>62</v>
      </c>
      <c r="D2492" s="10" t="s">
        <v>98</v>
      </c>
      <c r="E2492" s="10" t="s">
        <v>132</v>
      </c>
      <c r="F2492" s="14" t="s">
        <v>4284</v>
      </c>
      <c r="G2492" s="10">
        <v>299.92</v>
      </c>
      <c r="H2492" s="10">
        <v>299.92</v>
      </c>
      <c r="I2492" s="10"/>
      <c r="J2492" s="10"/>
      <c r="K2492" s="10"/>
      <c r="L2492" s="10" t="s">
        <v>4285</v>
      </c>
      <c r="M2492" s="22"/>
    </row>
    <row r="2493" ht="27" customHeight="1" spans="1:13">
      <c r="A2493" s="10">
        <v>2423</v>
      </c>
      <c r="B2493" s="14" t="s">
        <v>4573</v>
      </c>
      <c r="C2493" s="10" t="s">
        <v>19</v>
      </c>
      <c r="D2493" s="10" t="s">
        <v>4413</v>
      </c>
      <c r="E2493" s="10" t="s">
        <v>136</v>
      </c>
      <c r="F2493" s="14" t="s">
        <v>4284</v>
      </c>
      <c r="G2493" s="10">
        <v>5549.4</v>
      </c>
      <c r="H2493" s="10">
        <v>5549.4</v>
      </c>
      <c r="I2493" s="10"/>
      <c r="J2493" s="10"/>
      <c r="K2493" s="10"/>
      <c r="L2493" s="10" t="s">
        <v>4285</v>
      </c>
      <c r="M2493" s="22"/>
    </row>
    <row r="2494" ht="27" customHeight="1" spans="1:13">
      <c r="A2494" s="10">
        <v>2424</v>
      </c>
      <c r="B2494" s="14" t="s">
        <v>4574</v>
      </c>
      <c r="C2494" s="10" t="s">
        <v>62</v>
      </c>
      <c r="D2494" s="10" t="s">
        <v>4413</v>
      </c>
      <c r="E2494" s="10" t="s">
        <v>136</v>
      </c>
      <c r="F2494" s="14" t="s">
        <v>4284</v>
      </c>
      <c r="G2494" s="10">
        <v>449.95</v>
      </c>
      <c r="H2494" s="10">
        <v>449.95</v>
      </c>
      <c r="I2494" s="10"/>
      <c r="J2494" s="10"/>
      <c r="K2494" s="10"/>
      <c r="L2494" s="10" t="s">
        <v>4285</v>
      </c>
      <c r="M2494" s="22"/>
    </row>
    <row r="2495" s="1" customFormat="1" ht="27" customHeight="1" spans="1:13">
      <c r="A2495" s="10">
        <v>2425</v>
      </c>
      <c r="B2495" s="14" t="s">
        <v>4575</v>
      </c>
      <c r="C2495" s="10" t="s">
        <v>62</v>
      </c>
      <c r="D2495" s="10" t="s">
        <v>218</v>
      </c>
      <c r="E2495" s="10" t="s">
        <v>136</v>
      </c>
      <c r="F2495" s="14" t="s">
        <v>4576</v>
      </c>
      <c r="G2495" s="10">
        <v>800</v>
      </c>
      <c r="H2495" s="10">
        <v>800</v>
      </c>
      <c r="I2495" s="10"/>
      <c r="J2495" s="10"/>
      <c r="K2495" s="10"/>
      <c r="L2495" s="10" t="s">
        <v>318</v>
      </c>
      <c r="M2495" s="22"/>
    </row>
    <row r="2496" s="1" customFormat="1" ht="27" customHeight="1" spans="1:13">
      <c r="A2496" s="10">
        <v>2426</v>
      </c>
      <c r="B2496" s="14" t="s">
        <v>4577</v>
      </c>
      <c r="C2496" s="10" t="s">
        <v>62</v>
      </c>
      <c r="D2496" s="10" t="s">
        <v>218</v>
      </c>
      <c r="E2496" s="10" t="s">
        <v>136</v>
      </c>
      <c r="F2496" s="14" t="s">
        <v>4576</v>
      </c>
      <c r="G2496" s="10">
        <v>800</v>
      </c>
      <c r="H2496" s="10">
        <v>800</v>
      </c>
      <c r="I2496" s="10"/>
      <c r="J2496" s="10"/>
      <c r="K2496" s="10"/>
      <c r="L2496" s="10" t="s">
        <v>318</v>
      </c>
      <c r="M2496" s="22"/>
    </row>
    <row r="2497" s="1" customFormat="1" ht="27" customHeight="1" spans="1:13">
      <c r="A2497" s="10">
        <v>2427</v>
      </c>
      <c r="B2497" s="14" t="s">
        <v>4578</v>
      </c>
      <c r="C2497" s="10" t="s">
        <v>62</v>
      </c>
      <c r="D2497" s="10" t="s">
        <v>218</v>
      </c>
      <c r="E2497" s="10" t="s">
        <v>136</v>
      </c>
      <c r="F2497" s="14" t="s">
        <v>4576</v>
      </c>
      <c r="G2497" s="10">
        <v>800</v>
      </c>
      <c r="H2497" s="10">
        <v>800</v>
      </c>
      <c r="I2497" s="10"/>
      <c r="J2497" s="10"/>
      <c r="K2497" s="10"/>
      <c r="L2497" s="10" t="s">
        <v>318</v>
      </c>
      <c r="M2497" s="22"/>
    </row>
    <row r="2498" s="1" customFormat="1" ht="27" customHeight="1" spans="1:13">
      <c r="A2498" s="10">
        <v>2428</v>
      </c>
      <c r="B2498" s="14" t="s">
        <v>4579</v>
      </c>
      <c r="C2498" s="10" t="s">
        <v>62</v>
      </c>
      <c r="D2498" s="10" t="s">
        <v>218</v>
      </c>
      <c r="E2498" s="10" t="s">
        <v>136</v>
      </c>
      <c r="F2498" s="14" t="s">
        <v>4576</v>
      </c>
      <c r="G2498" s="10">
        <v>800</v>
      </c>
      <c r="H2498" s="10">
        <v>800</v>
      </c>
      <c r="I2498" s="10"/>
      <c r="J2498" s="10"/>
      <c r="K2498" s="10"/>
      <c r="L2498" s="10" t="s">
        <v>318</v>
      </c>
      <c r="M2498" s="22"/>
    </row>
    <row r="2499" s="1" customFormat="1" ht="27" customHeight="1" spans="1:13">
      <c r="A2499" s="10">
        <v>2429</v>
      </c>
      <c r="B2499" s="14" t="s">
        <v>4580</v>
      </c>
      <c r="C2499" s="10" t="s">
        <v>62</v>
      </c>
      <c r="D2499" s="10" t="s">
        <v>218</v>
      </c>
      <c r="E2499" s="10" t="s">
        <v>136</v>
      </c>
      <c r="F2499" s="14" t="s">
        <v>4576</v>
      </c>
      <c r="G2499" s="10">
        <v>800</v>
      </c>
      <c r="H2499" s="10">
        <v>800</v>
      </c>
      <c r="I2499" s="10"/>
      <c r="J2499" s="10"/>
      <c r="K2499" s="10"/>
      <c r="L2499" s="10" t="s">
        <v>318</v>
      </c>
      <c r="M2499" s="22"/>
    </row>
    <row r="2500" s="1" customFormat="1" ht="27" customHeight="1" spans="1:13">
      <c r="A2500" s="10">
        <v>2430</v>
      </c>
      <c r="B2500" s="14" t="s">
        <v>4581</v>
      </c>
      <c r="C2500" s="10" t="s">
        <v>62</v>
      </c>
      <c r="D2500" s="10" t="s">
        <v>218</v>
      </c>
      <c r="E2500" s="10" t="s">
        <v>136</v>
      </c>
      <c r="F2500" s="14" t="s">
        <v>4576</v>
      </c>
      <c r="G2500" s="10">
        <v>800</v>
      </c>
      <c r="H2500" s="10">
        <v>800</v>
      </c>
      <c r="I2500" s="10"/>
      <c r="J2500" s="10"/>
      <c r="K2500" s="10"/>
      <c r="L2500" s="10" t="s">
        <v>318</v>
      </c>
      <c r="M2500" s="22"/>
    </row>
    <row r="2501" ht="27" customHeight="1" spans="1:13">
      <c r="A2501" s="10">
        <v>2431</v>
      </c>
      <c r="B2501" s="14" t="s">
        <v>4582</v>
      </c>
      <c r="C2501" s="10" t="s">
        <v>19</v>
      </c>
      <c r="D2501" s="10" t="s">
        <v>20</v>
      </c>
      <c r="E2501" s="10" t="s">
        <v>140</v>
      </c>
      <c r="F2501" s="14" t="s">
        <v>4284</v>
      </c>
      <c r="G2501" s="10">
        <v>6110.9</v>
      </c>
      <c r="H2501" s="10">
        <v>6110.9</v>
      </c>
      <c r="I2501" s="10"/>
      <c r="J2501" s="10"/>
      <c r="K2501" s="10"/>
      <c r="L2501" s="10" t="s">
        <v>4285</v>
      </c>
      <c r="M2501" s="22"/>
    </row>
    <row r="2502" ht="27" customHeight="1" spans="1:13">
      <c r="A2502" s="10">
        <v>2432</v>
      </c>
      <c r="B2502" s="14" t="s">
        <v>4583</v>
      </c>
      <c r="C2502" s="10" t="s">
        <v>62</v>
      </c>
      <c r="D2502" s="10" t="s">
        <v>98</v>
      </c>
      <c r="E2502" s="10" t="s">
        <v>140</v>
      </c>
      <c r="F2502" s="14" t="s">
        <v>4284</v>
      </c>
      <c r="G2502" s="10">
        <v>509.28</v>
      </c>
      <c r="H2502" s="10">
        <v>509.28</v>
      </c>
      <c r="I2502" s="10"/>
      <c r="J2502" s="10"/>
      <c r="K2502" s="10"/>
      <c r="L2502" s="10" t="s">
        <v>4285</v>
      </c>
      <c r="M2502" s="22"/>
    </row>
    <row r="2503" ht="27" customHeight="1" spans="1:13">
      <c r="A2503" s="10">
        <v>2433</v>
      </c>
      <c r="B2503" s="14" t="s">
        <v>4584</v>
      </c>
      <c r="C2503" s="10" t="s">
        <v>62</v>
      </c>
      <c r="D2503" s="10" t="s">
        <v>20</v>
      </c>
      <c r="E2503" s="10" t="s">
        <v>140</v>
      </c>
      <c r="F2503" s="14" t="s">
        <v>4284</v>
      </c>
      <c r="G2503" s="10">
        <v>339.9</v>
      </c>
      <c r="H2503" s="10">
        <v>339.9</v>
      </c>
      <c r="I2503" s="10"/>
      <c r="J2503" s="10"/>
      <c r="K2503" s="10"/>
      <c r="L2503" s="10" t="s">
        <v>4285</v>
      </c>
      <c r="M2503" s="22"/>
    </row>
    <row r="2504" ht="27" customHeight="1" spans="1:13">
      <c r="A2504" s="10">
        <v>2434</v>
      </c>
      <c r="B2504" s="14" t="s">
        <v>4585</v>
      </c>
      <c r="C2504" s="10" t="s">
        <v>62</v>
      </c>
      <c r="D2504" s="10" t="s">
        <v>20</v>
      </c>
      <c r="E2504" s="10" t="s">
        <v>140</v>
      </c>
      <c r="F2504" s="14" t="s">
        <v>4284</v>
      </c>
      <c r="G2504" s="10">
        <v>552.08</v>
      </c>
      <c r="H2504" s="10">
        <v>552.08</v>
      </c>
      <c r="I2504" s="10"/>
      <c r="J2504" s="10"/>
      <c r="K2504" s="10"/>
      <c r="L2504" s="10" t="s">
        <v>4285</v>
      </c>
      <c r="M2504" s="22"/>
    </row>
    <row r="2505" ht="27" customHeight="1" spans="1:13">
      <c r="A2505" s="10">
        <v>2435</v>
      </c>
      <c r="B2505" s="14" t="s">
        <v>4586</v>
      </c>
      <c r="C2505" s="10" t="s">
        <v>62</v>
      </c>
      <c r="D2505" s="10" t="s">
        <v>20</v>
      </c>
      <c r="E2505" s="10" t="s">
        <v>140</v>
      </c>
      <c r="F2505" s="14" t="s">
        <v>4284</v>
      </c>
      <c r="G2505" s="10">
        <v>516.98</v>
      </c>
      <c r="H2505" s="10">
        <v>516.98</v>
      </c>
      <c r="I2505" s="10"/>
      <c r="J2505" s="10"/>
      <c r="K2505" s="10"/>
      <c r="L2505" s="10" t="s">
        <v>4285</v>
      </c>
      <c r="M2505" s="22"/>
    </row>
    <row r="2506" ht="27" customHeight="1" spans="1:13">
      <c r="A2506" s="10">
        <v>2436</v>
      </c>
      <c r="B2506" s="14" t="s">
        <v>4587</v>
      </c>
      <c r="C2506" s="10" t="s">
        <v>62</v>
      </c>
      <c r="D2506" s="10" t="s">
        <v>218</v>
      </c>
      <c r="E2506" s="10" t="s">
        <v>140</v>
      </c>
      <c r="F2506" s="14" t="s">
        <v>4284</v>
      </c>
      <c r="G2506" s="10">
        <v>359.58</v>
      </c>
      <c r="H2506" s="10">
        <v>359.58</v>
      </c>
      <c r="I2506" s="10"/>
      <c r="J2506" s="10"/>
      <c r="K2506" s="10"/>
      <c r="L2506" s="10" t="s">
        <v>4285</v>
      </c>
      <c r="M2506" s="22"/>
    </row>
    <row r="2507" ht="27" customHeight="1" spans="1:13">
      <c r="A2507" s="10">
        <v>2437</v>
      </c>
      <c r="B2507" s="14" t="s">
        <v>4588</v>
      </c>
      <c r="C2507" s="10" t="s">
        <v>62</v>
      </c>
      <c r="D2507" s="10" t="s">
        <v>20</v>
      </c>
      <c r="E2507" s="10" t="s">
        <v>140</v>
      </c>
      <c r="F2507" s="14" t="s">
        <v>4284</v>
      </c>
      <c r="G2507" s="10">
        <v>1713.33</v>
      </c>
      <c r="H2507" s="10">
        <v>1713.33</v>
      </c>
      <c r="I2507" s="10"/>
      <c r="J2507" s="10"/>
      <c r="K2507" s="10"/>
      <c r="L2507" s="10" t="s">
        <v>4285</v>
      </c>
      <c r="M2507" s="22"/>
    </row>
    <row r="2508" ht="27" customHeight="1" spans="1:13">
      <c r="A2508" s="10">
        <v>2438</v>
      </c>
      <c r="B2508" s="14" t="s">
        <v>4589</v>
      </c>
      <c r="C2508" s="10" t="s">
        <v>62</v>
      </c>
      <c r="D2508" s="10" t="s">
        <v>218</v>
      </c>
      <c r="E2508" s="10" t="s">
        <v>144</v>
      </c>
      <c r="F2508" s="14" t="s">
        <v>4284</v>
      </c>
      <c r="G2508" s="10">
        <v>370.65</v>
      </c>
      <c r="H2508" s="10">
        <v>370.65</v>
      </c>
      <c r="I2508" s="10"/>
      <c r="J2508" s="10"/>
      <c r="K2508" s="10"/>
      <c r="L2508" s="10" t="s">
        <v>4285</v>
      </c>
      <c r="M2508" s="22"/>
    </row>
    <row r="2509" ht="27" customHeight="1" spans="1:13">
      <c r="A2509" s="10">
        <v>2439</v>
      </c>
      <c r="B2509" s="14" t="s">
        <v>4590</v>
      </c>
      <c r="C2509" s="10" t="s">
        <v>62</v>
      </c>
      <c r="D2509" s="10" t="s">
        <v>20</v>
      </c>
      <c r="E2509" s="10" t="s">
        <v>144</v>
      </c>
      <c r="F2509" s="14" t="s">
        <v>4284</v>
      </c>
      <c r="G2509" s="10">
        <v>262.1</v>
      </c>
      <c r="H2509" s="10">
        <v>262.1</v>
      </c>
      <c r="I2509" s="10"/>
      <c r="J2509" s="10"/>
      <c r="K2509" s="10"/>
      <c r="L2509" s="10" t="s">
        <v>4285</v>
      </c>
      <c r="M2509" s="22"/>
    </row>
    <row r="2510" ht="27" customHeight="1" spans="1:13">
      <c r="A2510" s="10">
        <v>2440</v>
      </c>
      <c r="B2510" s="14" t="s">
        <v>4591</v>
      </c>
      <c r="C2510" s="10" t="s">
        <v>62</v>
      </c>
      <c r="D2510" s="10" t="s">
        <v>98</v>
      </c>
      <c r="E2510" s="10" t="s">
        <v>144</v>
      </c>
      <c r="F2510" s="14" t="s">
        <v>4284</v>
      </c>
      <c r="G2510" s="10">
        <v>242.62</v>
      </c>
      <c r="H2510" s="10">
        <v>242.62</v>
      </c>
      <c r="I2510" s="10"/>
      <c r="J2510" s="10"/>
      <c r="K2510" s="10"/>
      <c r="L2510" s="10" t="s">
        <v>4285</v>
      </c>
      <c r="M2510" s="22"/>
    </row>
    <row r="2511" ht="27" customHeight="1" spans="1:13">
      <c r="A2511" s="10">
        <v>2441</v>
      </c>
      <c r="B2511" s="14" t="s">
        <v>4592</v>
      </c>
      <c r="C2511" s="10" t="s">
        <v>62</v>
      </c>
      <c r="D2511" s="10" t="s">
        <v>1205</v>
      </c>
      <c r="E2511" s="10" t="s">
        <v>144</v>
      </c>
      <c r="F2511" s="14" t="s">
        <v>4284</v>
      </c>
      <c r="G2511" s="10">
        <v>259.76</v>
      </c>
      <c r="H2511" s="10">
        <v>259.76</v>
      </c>
      <c r="I2511" s="10"/>
      <c r="J2511" s="10"/>
      <c r="K2511" s="10"/>
      <c r="L2511" s="10" t="s">
        <v>4285</v>
      </c>
      <c r="M2511" s="22"/>
    </row>
    <row r="2512" ht="27" customHeight="1" spans="1:13">
      <c r="A2512" s="10">
        <v>2442</v>
      </c>
      <c r="B2512" s="14" t="s">
        <v>4593</v>
      </c>
      <c r="C2512" s="10" t="s">
        <v>62</v>
      </c>
      <c r="D2512" s="10" t="s">
        <v>20</v>
      </c>
      <c r="E2512" s="10" t="s">
        <v>144</v>
      </c>
      <c r="F2512" s="14" t="s">
        <v>4284</v>
      </c>
      <c r="G2512" s="10">
        <v>367.22</v>
      </c>
      <c r="H2512" s="10">
        <v>367.22</v>
      </c>
      <c r="I2512" s="10"/>
      <c r="J2512" s="10"/>
      <c r="K2512" s="10"/>
      <c r="L2512" s="10" t="s">
        <v>4285</v>
      </c>
      <c r="M2512" s="22"/>
    </row>
    <row r="2513" ht="27" customHeight="1" spans="1:13">
      <c r="A2513" s="10">
        <v>2443</v>
      </c>
      <c r="B2513" s="14" t="s">
        <v>4594</v>
      </c>
      <c r="C2513" s="10" t="s">
        <v>62</v>
      </c>
      <c r="D2513" s="10" t="s">
        <v>1205</v>
      </c>
      <c r="E2513" s="10" t="s">
        <v>144</v>
      </c>
      <c r="F2513" s="14" t="s">
        <v>4284</v>
      </c>
      <c r="G2513" s="10">
        <v>243.86</v>
      </c>
      <c r="H2513" s="10">
        <v>243.86</v>
      </c>
      <c r="I2513" s="10"/>
      <c r="J2513" s="10"/>
      <c r="K2513" s="10"/>
      <c r="L2513" s="10" t="s">
        <v>4285</v>
      </c>
      <c r="M2513" s="22"/>
    </row>
    <row r="2514" ht="27" customHeight="1" spans="1:13">
      <c r="A2514" s="10">
        <v>2444</v>
      </c>
      <c r="B2514" s="14" t="s">
        <v>4595</v>
      </c>
      <c r="C2514" s="10" t="s">
        <v>62</v>
      </c>
      <c r="D2514" s="10" t="s">
        <v>1205</v>
      </c>
      <c r="E2514" s="10" t="s">
        <v>144</v>
      </c>
      <c r="F2514" s="14" t="s">
        <v>4284</v>
      </c>
      <c r="G2514" s="10">
        <v>262.15</v>
      </c>
      <c r="H2514" s="10">
        <v>262.15</v>
      </c>
      <c r="I2514" s="10"/>
      <c r="J2514" s="10"/>
      <c r="K2514" s="10"/>
      <c r="L2514" s="10" t="s">
        <v>4285</v>
      </c>
      <c r="M2514" s="22"/>
    </row>
    <row r="2515" ht="27" customHeight="1" spans="1:13">
      <c r="A2515" s="10">
        <v>2445</v>
      </c>
      <c r="B2515" s="14" t="s">
        <v>4596</v>
      </c>
      <c r="C2515" s="10" t="s">
        <v>62</v>
      </c>
      <c r="D2515" s="10" t="s">
        <v>20</v>
      </c>
      <c r="E2515" s="10" t="s">
        <v>144</v>
      </c>
      <c r="F2515" s="14" t="s">
        <v>4284</v>
      </c>
      <c r="G2515" s="10">
        <v>257.4</v>
      </c>
      <c r="H2515" s="10">
        <v>257.4</v>
      </c>
      <c r="I2515" s="10"/>
      <c r="J2515" s="10"/>
      <c r="K2515" s="10"/>
      <c r="L2515" s="10" t="s">
        <v>4285</v>
      </c>
      <c r="M2515" s="22"/>
    </row>
    <row r="2516" ht="27" customHeight="1" spans="1:13">
      <c r="A2516" s="10">
        <v>2446</v>
      </c>
      <c r="B2516" s="14" t="s">
        <v>4597</v>
      </c>
      <c r="C2516" s="10" t="s">
        <v>62</v>
      </c>
      <c r="D2516" s="10" t="s">
        <v>20</v>
      </c>
      <c r="E2516" s="10" t="s">
        <v>144</v>
      </c>
      <c r="F2516" s="14" t="s">
        <v>4284</v>
      </c>
      <c r="G2516" s="10">
        <v>232.9</v>
      </c>
      <c r="H2516" s="10">
        <v>232.9</v>
      </c>
      <c r="I2516" s="10"/>
      <c r="J2516" s="10"/>
      <c r="K2516" s="10"/>
      <c r="L2516" s="10" t="s">
        <v>4285</v>
      </c>
      <c r="M2516" s="22"/>
    </row>
    <row r="2517" ht="27" customHeight="1" spans="1:13">
      <c r="A2517" s="10">
        <v>2447</v>
      </c>
      <c r="B2517" s="14" t="s">
        <v>4598</v>
      </c>
      <c r="C2517" s="10" t="s">
        <v>62</v>
      </c>
      <c r="D2517" s="10" t="s">
        <v>30</v>
      </c>
      <c r="E2517" s="10" t="s">
        <v>148</v>
      </c>
      <c r="F2517" s="14" t="s">
        <v>4284</v>
      </c>
      <c r="G2517" s="10">
        <v>1908.446</v>
      </c>
      <c r="H2517" s="10">
        <v>1908.446</v>
      </c>
      <c r="I2517" s="10"/>
      <c r="J2517" s="10"/>
      <c r="K2517" s="10"/>
      <c r="L2517" s="10" t="s">
        <v>4285</v>
      </c>
      <c r="M2517" s="22"/>
    </row>
    <row r="2518" ht="27" customHeight="1" spans="1:13">
      <c r="A2518" s="10">
        <v>2448</v>
      </c>
      <c r="B2518" s="14" t="s">
        <v>4599</v>
      </c>
      <c r="C2518" s="10" t="s">
        <v>62</v>
      </c>
      <c r="D2518" s="10" t="s">
        <v>98</v>
      </c>
      <c r="E2518" s="10" t="s">
        <v>148</v>
      </c>
      <c r="F2518" s="14" t="s">
        <v>4284</v>
      </c>
      <c r="G2518" s="10">
        <v>231.23</v>
      </c>
      <c r="H2518" s="10">
        <v>231.23</v>
      </c>
      <c r="I2518" s="10"/>
      <c r="J2518" s="10"/>
      <c r="K2518" s="10"/>
      <c r="L2518" s="10" t="s">
        <v>4285</v>
      </c>
      <c r="M2518" s="22"/>
    </row>
    <row r="2519" ht="27" customHeight="1" spans="1:13">
      <c r="A2519" s="10">
        <v>2449</v>
      </c>
      <c r="B2519" s="14" t="s">
        <v>4600</v>
      </c>
      <c r="C2519" s="10" t="s">
        <v>62</v>
      </c>
      <c r="D2519" s="10" t="s">
        <v>1205</v>
      </c>
      <c r="E2519" s="10" t="s">
        <v>148</v>
      </c>
      <c r="F2519" s="14" t="s">
        <v>4284</v>
      </c>
      <c r="G2519" s="10">
        <v>239.88</v>
      </c>
      <c r="H2519" s="10">
        <v>239.88</v>
      </c>
      <c r="I2519" s="10"/>
      <c r="J2519" s="10"/>
      <c r="K2519" s="10"/>
      <c r="L2519" s="10" t="s">
        <v>4285</v>
      </c>
      <c r="M2519" s="22"/>
    </row>
    <row r="2520" ht="27" customHeight="1" spans="1:13">
      <c r="A2520" s="10">
        <v>2450</v>
      </c>
      <c r="B2520" s="14" t="s">
        <v>4601</v>
      </c>
      <c r="C2520" s="10" t="s">
        <v>62</v>
      </c>
      <c r="D2520" s="10" t="s">
        <v>1205</v>
      </c>
      <c r="E2520" s="10" t="s">
        <v>148</v>
      </c>
      <c r="F2520" s="14" t="s">
        <v>4284</v>
      </c>
      <c r="G2520" s="10">
        <v>326.53</v>
      </c>
      <c r="H2520" s="10">
        <v>326.53</v>
      </c>
      <c r="I2520" s="10"/>
      <c r="J2520" s="10"/>
      <c r="K2520" s="10"/>
      <c r="L2520" s="10" t="s">
        <v>4285</v>
      </c>
      <c r="M2520" s="22"/>
    </row>
    <row r="2521" ht="27" customHeight="1" spans="1:13">
      <c r="A2521" s="10">
        <v>2451</v>
      </c>
      <c r="B2521" s="14" t="s">
        <v>4602</v>
      </c>
      <c r="C2521" s="10" t="s">
        <v>62</v>
      </c>
      <c r="D2521" s="10" t="s">
        <v>1205</v>
      </c>
      <c r="E2521" s="10" t="s">
        <v>148</v>
      </c>
      <c r="F2521" s="14" t="s">
        <v>4284</v>
      </c>
      <c r="G2521" s="10">
        <v>397.51</v>
      </c>
      <c r="H2521" s="10">
        <v>397.51</v>
      </c>
      <c r="I2521" s="10"/>
      <c r="J2521" s="10"/>
      <c r="K2521" s="10"/>
      <c r="L2521" s="10" t="s">
        <v>4285</v>
      </c>
      <c r="M2521" s="22"/>
    </row>
    <row r="2522" ht="27" customHeight="1" spans="1:13">
      <c r="A2522" s="10">
        <v>2452</v>
      </c>
      <c r="B2522" s="14" t="s">
        <v>4603</v>
      </c>
      <c r="C2522" s="10" t="s">
        <v>62</v>
      </c>
      <c r="D2522" s="10" t="s">
        <v>20</v>
      </c>
      <c r="E2522" s="10" t="s">
        <v>148</v>
      </c>
      <c r="F2522" s="14" t="s">
        <v>4284</v>
      </c>
      <c r="G2522" s="10">
        <v>347.55</v>
      </c>
      <c r="H2522" s="10">
        <v>347.55</v>
      </c>
      <c r="I2522" s="10"/>
      <c r="J2522" s="10"/>
      <c r="K2522" s="10"/>
      <c r="L2522" s="10" t="s">
        <v>4285</v>
      </c>
      <c r="M2522" s="22"/>
    </row>
    <row r="2523" ht="27" customHeight="1" spans="1:13">
      <c r="A2523" s="10">
        <v>2453</v>
      </c>
      <c r="B2523" s="14" t="s">
        <v>4604</v>
      </c>
      <c r="C2523" s="10" t="s">
        <v>62</v>
      </c>
      <c r="D2523" s="10" t="s">
        <v>20</v>
      </c>
      <c r="E2523" s="10" t="s">
        <v>148</v>
      </c>
      <c r="F2523" s="14" t="s">
        <v>4284</v>
      </c>
      <c r="G2523" s="10">
        <v>370.63</v>
      </c>
      <c r="H2523" s="10">
        <v>370.63</v>
      </c>
      <c r="I2523" s="10"/>
      <c r="J2523" s="10"/>
      <c r="K2523" s="10"/>
      <c r="L2523" s="10" t="s">
        <v>4285</v>
      </c>
      <c r="M2523" s="22"/>
    </row>
    <row r="2524" ht="27" customHeight="1" spans="1:13">
      <c r="A2524" s="10">
        <v>2454</v>
      </c>
      <c r="B2524" s="14" t="s">
        <v>4605</v>
      </c>
      <c r="C2524" s="10" t="s">
        <v>62</v>
      </c>
      <c r="D2524" s="10" t="s">
        <v>20</v>
      </c>
      <c r="E2524" s="10" t="s">
        <v>148</v>
      </c>
      <c r="F2524" s="14" t="s">
        <v>4284</v>
      </c>
      <c r="G2524" s="10">
        <v>252.03</v>
      </c>
      <c r="H2524" s="10">
        <v>252.03</v>
      </c>
      <c r="I2524" s="10"/>
      <c r="J2524" s="10"/>
      <c r="K2524" s="10"/>
      <c r="L2524" s="10" t="s">
        <v>4285</v>
      </c>
      <c r="M2524" s="22"/>
    </row>
    <row r="2525" ht="27" customHeight="1" spans="1:13">
      <c r="A2525" s="10">
        <v>2455</v>
      </c>
      <c r="B2525" s="14" t="s">
        <v>4606</v>
      </c>
      <c r="C2525" s="10" t="s">
        <v>62</v>
      </c>
      <c r="D2525" s="10" t="s">
        <v>20</v>
      </c>
      <c r="E2525" s="10" t="s">
        <v>148</v>
      </c>
      <c r="F2525" s="14" t="s">
        <v>4284</v>
      </c>
      <c r="G2525" s="10">
        <v>365.35</v>
      </c>
      <c r="H2525" s="10">
        <v>365.35</v>
      </c>
      <c r="I2525" s="10"/>
      <c r="J2525" s="10"/>
      <c r="K2525" s="10"/>
      <c r="L2525" s="10" t="s">
        <v>4285</v>
      </c>
      <c r="M2525" s="22"/>
    </row>
    <row r="2526" ht="27" customHeight="1" spans="1:13">
      <c r="A2526" s="10">
        <v>2456</v>
      </c>
      <c r="B2526" s="14" t="s">
        <v>4607</v>
      </c>
      <c r="C2526" s="10" t="s">
        <v>62</v>
      </c>
      <c r="D2526" s="10" t="s">
        <v>218</v>
      </c>
      <c r="E2526" s="10" t="s">
        <v>148</v>
      </c>
      <c r="F2526" s="14" t="s">
        <v>4284</v>
      </c>
      <c r="G2526" s="10">
        <v>378.736</v>
      </c>
      <c r="H2526" s="10">
        <v>378.736</v>
      </c>
      <c r="I2526" s="10"/>
      <c r="J2526" s="10"/>
      <c r="K2526" s="10"/>
      <c r="L2526" s="10" t="s">
        <v>4285</v>
      </c>
      <c r="M2526" s="22"/>
    </row>
    <row r="2527" ht="27" customHeight="1" spans="1:13">
      <c r="A2527" s="10">
        <v>2457</v>
      </c>
      <c r="B2527" s="14" t="s">
        <v>4608</v>
      </c>
      <c r="C2527" s="10" t="s">
        <v>62</v>
      </c>
      <c r="D2527" s="10" t="s">
        <v>90</v>
      </c>
      <c r="E2527" s="10" t="s">
        <v>148</v>
      </c>
      <c r="F2527" s="14" t="s">
        <v>4284</v>
      </c>
      <c r="G2527" s="10">
        <v>229.4</v>
      </c>
      <c r="H2527" s="10">
        <v>229.4</v>
      </c>
      <c r="I2527" s="10"/>
      <c r="J2527" s="10"/>
      <c r="K2527" s="10"/>
      <c r="L2527" s="10" t="s">
        <v>4285</v>
      </c>
      <c r="M2527" s="22"/>
    </row>
    <row r="2528" ht="27" customHeight="1" spans="1:13">
      <c r="A2528" s="10">
        <v>2458</v>
      </c>
      <c r="B2528" s="14" t="s">
        <v>4609</v>
      </c>
      <c r="C2528" s="10" t="s">
        <v>62</v>
      </c>
      <c r="D2528" s="10" t="s">
        <v>20</v>
      </c>
      <c r="E2528" s="10" t="s">
        <v>148</v>
      </c>
      <c r="F2528" s="14" t="s">
        <v>4284</v>
      </c>
      <c r="G2528" s="10">
        <v>244.4</v>
      </c>
      <c r="H2528" s="10">
        <v>244.4</v>
      </c>
      <c r="I2528" s="10"/>
      <c r="J2528" s="10"/>
      <c r="K2528" s="10"/>
      <c r="L2528" s="10" t="s">
        <v>4285</v>
      </c>
      <c r="M2528" s="22"/>
    </row>
    <row r="2529" ht="27" customHeight="1" spans="1:13">
      <c r="A2529" s="10">
        <v>2459</v>
      </c>
      <c r="B2529" s="14" t="s">
        <v>4610</v>
      </c>
      <c r="C2529" s="10" t="s">
        <v>62</v>
      </c>
      <c r="D2529" s="10" t="s">
        <v>20</v>
      </c>
      <c r="E2529" s="10" t="s">
        <v>148</v>
      </c>
      <c r="F2529" s="14" t="s">
        <v>4284</v>
      </c>
      <c r="G2529" s="10">
        <v>297.5</v>
      </c>
      <c r="H2529" s="10">
        <v>297.5</v>
      </c>
      <c r="I2529" s="10"/>
      <c r="J2529" s="10"/>
      <c r="K2529" s="10"/>
      <c r="L2529" s="10" t="s">
        <v>4285</v>
      </c>
      <c r="M2529" s="22"/>
    </row>
    <row r="2530" ht="27" customHeight="1" spans="1:13">
      <c r="A2530" s="10">
        <v>2460</v>
      </c>
      <c r="B2530" s="14" t="s">
        <v>4611</v>
      </c>
      <c r="C2530" s="10" t="s">
        <v>62</v>
      </c>
      <c r="D2530" s="10" t="s">
        <v>1205</v>
      </c>
      <c r="E2530" s="10" t="s">
        <v>148</v>
      </c>
      <c r="F2530" s="14" t="s">
        <v>4284</v>
      </c>
      <c r="G2530" s="10">
        <v>318.18</v>
      </c>
      <c r="H2530" s="10">
        <v>318.18</v>
      </c>
      <c r="I2530" s="10"/>
      <c r="J2530" s="10"/>
      <c r="K2530" s="10"/>
      <c r="L2530" s="10" t="s">
        <v>4285</v>
      </c>
      <c r="M2530" s="22"/>
    </row>
    <row r="2531" ht="27" customHeight="1" spans="1:13">
      <c r="A2531" s="10">
        <v>2461</v>
      </c>
      <c r="B2531" s="14" t="s">
        <v>4612</v>
      </c>
      <c r="C2531" s="10" t="s">
        <v>62</v>
      </c>
      <c r="D2531" s="10" t="s">
        <v>1205</v>
      </c>
      <c r="E2531" s="10" t="s">
        <v>152</v>
      </c>
      <c r="F2531" s="14" t="s">
        <v>4284</v>
      </c>
      <c r="G2531" s="10">
        <v>1072.285</v>
      </c>
      <c r="H2531" s="10">
        <v>1072.285</v>
      </c>
      <c r="I2531" s="10"/>
      <c r="J2531" s="10"/>
      <c r="K2531" s="10"/>
      <c r="L2531" s="10" t="s">
        <v>4285</v>
      </c>
      <c r="M2531" s="22"/>
    </row>
    <row r="2532" ht="27" customHeight="1" spans="1:13">
      <c r="A2532" s="10">
        <v>2462</v>
      </c>
      <c r="B2532" s="14" t="s">
        <v>4613</v>
      </c>
      <c r="C2532" s="10" t="s">
        <v>62</v>
      </c>
      <c r="D2532" s="10" t="s">
        <v>218</v>
      </c>
      <c r="E2532" s="10" t="s">
        <v>152</v>
      </c>
      <c r="F2532" s="14" t="s">
        <v>4284</v>
      </c>
      <c r="G2532" s="10">
        <v>474.42</v>
      </c>
      <c r="H2532" s="10">
        <v>474.42</v>
      </c>
      <c r="I2532" s="10"/>
      <c r="J2532" s="10"/>
      <c r="K2532" s="10"/>
      <c r="L2532" s="10" t="s">
        <v>4285</v>
      </c>
      <c r="M2532" s="22"/>
    </row>
    <row r="2533" ht="27" customHeight="1" spans="1:13">
      <c r="A2533" s="10">
        <v>2463</v>
      </c>
      <c r="B2533" s="14" t="s">
        <v>4614</v>
      </c>
      <c r="C2533" s="10" t="s">
        <v>62</v>
      </c>
      <c r="D2533" s="10" t="s">
        <v>1205</v>
      </c>
      <c r="E2533" s="10" t="s">
        <v>152</v>
      </c>
      <c r="F2533" s="14" t="s">
        <v>4284</v>
      </c>
      <c r="G2533" s="10">
        <v>316.07</v>
      </c>
      <c r="H2533" s="10">
        <v>316.07</v>
      </c>
      <c r="I2533" s="10"/>
      <c r="J2533" s="10"/>
      <c r="K2533" s="10"/>
      <c r="L2533" s="10" t="s">
        <v>4285</v>
      </c>
      <c r="M2533" s="22"/>
    </row>
    <row r="2534" ht="27" customHeight="1" spans="1:13">
      <c r="A2534" s="10">
        <v>2464</v>
      </c>
      <c r="B2534" s="14" t="s">
        <v>4615</v>
      </c>
      <c r="C2534" s="10" t="s">
        <v>62</v>
      </c>
      <c r="D2534" s="10" t="s">
        <v>1205</v>
      </c>
      <c r="E2534" s="10" t="s">
        <v>152</v>
      </c>
      <c r="F2534" s="14" t="s">
        <v>4284</v>
      </c>
      <c r="G2534" s="10">
        <v>275.58</v>
      </c>
      <c r="H2534" s="10">
        <v>275.58</v>
      </c>
      <c r="I2534" s="10"/>
      <c r="J2534" s="10"/>
      <c r="K2534" s="10"/>
      <c r="L2534" s="10" t="s">
        <v>4285</v>
      </c>
      <c r="M2534" s="22"/>
    </row>
    <row r="2535" ht="27" customHeight="1" spans="1:13">
      <c r="A2535" s="10">
        <v>2465</v>
      </c>
      <c r="B2535" s="14" t="s">
        <v>4616</v>
      </c>
      <c r="C2535" s="10" t="s">
        <v>62</v>
      </c>
      <c r="D2535" s="10" t="s">
        <v>1205</v>
      </c>
      <c r="E2535" s="10" t="s">
        <v>156</v>
      </c>
      <c r="F2535" s="14" t="s">
        <v>4284</v>
      </c>
      <c r="G2535" s="10">
        <v>458.6</v>
      </c>
      <c r="H2535" s="10">
        <v>458.6</v>
      </c>
      <c r="I2535" s="10"/>
      <c r="J2535" s="10"/>
      <c r="K2535" s="10"/>
      <c r="L2535" s="10" t="s">
        <v>4285</v>
      </c>
      <c r="M2535" s="22"/>
    </row>
    <row r="2536" ht="27" customHeight="1" spans="1:13">
      <c r="A2536" s="10">
        <v>2466</v>
      </c>
      <c r="B2536" s="14" t="s">
        <v>4617</v>
      </c>
      <c r="C2536" s="10" t="s">
        <v>62</v>
      </c>
      <c r="D2536" s="10" t="s">
        <v>218</v>
      </c>
      <c r="E2536" s="10" t="s">
        <v>156</v>
      </c>
      <c r="F2536" s="14" t="s">
        <v>4284</v>
      </c>
      <c r="G2536" s="10">
        <v>255.48</v>
      </c>
      <c r="H2536" s="10">
        <v>255.48</v>
      </c>
      <c r="I2536" s="10"/>
      <c r="J2536" s="10"/>
      <c r="K2536" s="10"/>
      <c r="L2536" s="10" t="s">
        <v>4285</v>
      </c>
      <c r="M2536" s="22"/>
    </row>
    <row r="2537" ht="27" customHeight="1" spans="1:13">
      <c r="A2537" s="10">
        <v>2467</v>
      </c>
      <c r="B2537" s="14" t="s">
        <v>4618</v>
      </c>
      <c r="C2537" s="10" t="s">
        <v>62</v>
      </c>
      <c r="D2537" s="10" t="s">
        <v>218</v>
      </c>
      <c r="E2537" s="10" t="s">
        <v>156</v>
      </c>
      <c r="F2537" s="14" t="s">
        <v>4284</v>
      </c>
      <c r="G2537" s="10">
        <v>261.365</v>
      </c>
      <c r="H2537" s="10">
        <v>261.365</v>
      </c>
      <c r="I2537" s="10"/>
      <c r="J2537" s="10"/>
      <c r="K2537" s="10"/>
      <c r="L2537" s="10" t="s">
        <v>4285</v>
      </c>
      <c r="M2537" s="22"/>
    </row>
    <row r="2538" ht="27" customHeight="1" spans="1:13">
      <c r="A2538" s="10">
        <v>2468</v>
      </c>
      <c r="B2538" s="14" t="s">
        <v>4619</v>
      </c>
      <c r="C2538" s="10" t="s">
        <v>62</v>
      </c>
      <c r="D2538" s="10" t="s">
        <v>1205</v>
      </c>
      <c r="E2538" s="10" t="s">
        <v>156</v>
      </c>
      <c r="F2538" s="14" t="s">
        <v>4284</v>
      </c>
      <c r="G2538" s="10">
        <v>343.72</v>
      </c>
      <c r="H2538" s="10">
        <v>343.72</v>
      </c>
      <c r="I2538" s="10"/>
      <c r="J2538" s="10"/>
      <c r="K2538" s="10"/>
      <c r="L2538" s="10" t="s">
        <v>4285</v>
      </c>
      <c r="M2538" s="22"/>
    </row>
    <row r="2539" ht="27" customHeight="1" spans="1:13">
      <c r="A2539" s="10">
        <v>2469</v>
      </c>
      <c r="B2539" s="14" t="s">
        <v>4620</v>
      </c>
      <c r="C2539" s="10" t="s">
        <v>62</v>
      </c>
      <c r="D2539" s="10" t="s">
        <v>218</v>
      </c>
      <c r="E2539" s="10" t="s">
        <v>156</v>
      </c>
      <c r="F2539" s="14" t="s">
        <v>4284</v>
      </c>
      <c r="G2539" s="10">
        <v>235.16</v>
      </c>
      <c r="H2539" s="10">
        <v>235.16</v>
      </c>
      <c r="I2539" s="10"/>
      <c r="J2539" s="10"/>
      <c r="K2539" s="10"/>
      <c r="L2539" s="10" t="s">
        <v>4285</v>
      </c>
      <c r="M2539" s="22"/>
    </row>
    <row r="2540" ht="27" customHeight="1" spans="1:13">
      <c r="A2540" s="10">
        <v>2470</v>
      </c>
      <c r="B2540" s="14" t="s">
        <v>4621</v>
      </c>
      <c r="C2540" s="10" t="s">
        <v>62</v>
      </c>
      <c r="D2540" s="10" t="s">
        <v>218</v>
      </c>
      <c r="E2540" s="10" t="s">
        <v>156</v>
      </c>
      <c r="F2540" s="14" t="s">
        <v>4284</v>
      </c>
      <c r="G2540" s="10">
        <v>261.29</v>
      </c>
      <c r="H2540" s="10">
        <v>261.29</v>
      </c>
      <c r="I2540" s="10"/>
      <c r="J2540" s="10"/>
      <c r="K2540" s="10"/>
      <c r="L2540" s="10" t="s">
        <v>4285</v>
      </c>
      <c r="M2540" s="22"/>
    </row>
    <row r="2541" ht="27" customHeight="1" spans="1:13">
      <c r="A2541" s="10">
        <v>2471</v>
      </c>
      <c r="B2541" s="14" t="s">
        <v>4622</v>
      </c>
      <c r="C2541" s="10" t="s">
        <v>62</v>
      </c>
      <c r="D2541" s="10" t="s">
        <v>218</v>
      </c>
      <c r="E2541" s="10" t="s">
        <v>156</v>
      </c>
      <c r="F2541" s="14" t="s">
        <v>4284</v>
      </c>
      <c r="G2541" s="10">
        <v>261.31</v>
      </c>
      <c r="H2541" s="10">
        <v>261.31</v>
      </c>
      <c r="I2541" s="10"/>
      <c r="J2541" s="10"/>
      <c r="K2541" s="10"/>
      <c r="L2541" s="10" t="s">
        <v>4285</v>
      </c>
      <c r="M2541" s="22"/>
    </row>
    <row r="2542" ht="27" customHeight="1" spans="1:13">
      <c r="A2542" s="10">
        <v>2472</v>
      </c>
      <c r="B2542" s="14" t="s">
        <v>4623</v>
      </c>
      <c r="C2542" s="10" t="s">
        <v>62</v>
      </c>
      <c r="D2542" s="10" t="s">
        <v>1205</v>
      </c>
      <c r="E2542" s="10" t="s">
        <v>156</v>
      </c>
      <c r="F2542" s="14" t="s">
        <v>4284</v>
      </c>
      <c r="G2542" s="10">
        <v>334.2</v>
      </c>
      <c r="H2542" s="10">
        <v>334.2</v>
      </c>
      <c r="I2542" s="10"/>
      <c r="J2542" s="10"/>
      <c r="K2542" s="10"/>
      <c r="L2542" s="10" t="s">
        <v>4285</v>
      </c>
      <c r="M2542" s="22"/>
    </row>
    <row r="2543" ht="27" customHeight="1" spans="1:13">
      <c r="A2543" s="10">
        <v>2473</v>
      </c>
      <c r="B2543" s="14" t="s">
        <v>4624</v>
      </c>
      <c r="C2543" s="10" t="s">
        <v>62</v>
      </c>
      <c r="D2543" s="10" t="s">
        <v>1205</v>
      </c>
      <c r="E2543" s="10" t="s">
        <v>156</v>
      </c>
      <c r="F2543" s="14" t="s">
        <v>4284</v>
      </c>
      <c r="G2543" s="10">
        <v>285.85</v>
      </c>
      <c r="H2543" s="10">
        <v>285.85</v>
      </c>
      <c r="I2543" s="10"/>
      <c r="J2543" s="10"/>
      <c r="K2543" s="10"/>
      <c r="L2543" s="10" t="s">
        <v>4285</v>
      </c>
      <c r="M2543" s="22"/>
    </row>
    <row r="2544" spans="1:14">
      <c r="A2544" s="10"/>
      <c r="B2544" s="14" t="s">
        <v>4625</v>
      </c>
      <c r="C2544" s="10"/>
      <c r="D2544" s="10"/>
      <c r="E2544" s="10"/>
      <c r="F2544" s="14"/>
      <c r="G2544" s="10">
        <f>SUM(G2545:G2558)</f>
        <v>63014.5604</v>
      </c>
      <c r="H2544" s="10">
        <f>SUM(H2545:H2558)</f>
        <v>63014.5604</v>
      </c>
      <c r="I2544" s="10"/>
      <c r="J2544" s="10"/>
      <c r="K2544" s="10"/>
      <c r="L2544" s="10"/>
      <c r="M2544" s="22"/>
      <c r="N2544" s="28"/>
    </row>
    <row r="2545" ht="27" customHeight="1" spans="1:13">
      <c r="A2545" s="27">
        <v>2474</v>
      </c>
      <c r="B2545" s="14" t="s">
        <v>4626</v>
      </c>
      <c r="C2545" s="10" t="s">
        <v>62</v>
      </c>
      <c r="D2545" s="10" t="s">
        <v>1205</v>
      </c>
      <c r="E2545" s="10" t="s">
        <v>21</v>
      </c>
      <c r="F2545" s="14" t="s">
        <v>4284</v>
      </c>
      <c r="G2545" s="10">
        <v>4209.9744</v>
      </c>
      <c r="H2545" s="10">
        <v>4209.9744</v>
      </c>
      <c r="I2545" s="10"/>
      <c r="J2545" s="10"/>
      <c r="K2545" s="10"/>
      <c r="L2545" s="10" t="s">
        <v>4285</v>
      </c>
      <c r="M2545" s="22"/>
    </row>
    <row r="2546" ht="27" customHeight="1" spans="1:13">
      <c r="A2546" s="27">
        <v>2475</v>
      </c>
      <c r="B2546" s="14" t="s">
        <v>4627</v>
      </c>
      <c r="C2546" s="10" t="s">
        <v>19</v>
      </c>
      <c r="D2546" s="10" t="s">
        <v>4288</v>
      </c>
      <c r="E2546" s="10" t="s">
        <v>21</v>
      </c>
      <c r="F2546" s="14" t="s">
        <v>4284</v>
      </c>
      <c r="G2546" s="10">
        <v>15402.156</v>
      </c>
      <c r="H2546" s="10">
        <v>15402.156</v>
      </c>
      <c r="I2546" s="10"/>
      <c r="J2546" s="10"/>
      <c r="K2546" s="10"/>
      <c r="L2546" s="10" t="s">
        <v>4285</v>
      </c>
      <c r="M2546" s="22"/>
    </row>
    <row r="2547" ht="27" customHeight="1" spans="1:13">
      <c r="A2547" s="27">
        <v>2476</v>
      </c>
      <c r="B2547" s="14" t="s">
        <v>4628</v>
      </c>
      <c r="C2547" s="10" t="s">
        <v>62</v>
      </c>
      <c r="D2547" s="10" t="s">
        <v>20</v>
      </c>
      <c r="E2547" s="10" t="s">
        <v>21</v>
      </c>
      <c r="F2547" s="14" t="s">
        <v>4284</v>
      </c>
      <c r="G2547" s="10">
        <v>7390.47</v>
      </c>
      <c r="H2547" s="10">
        <v>7390.47</v>
      </c>
      <c r="I2547" s="10"/>
      <c r="J2547" s="10"/>
      <c r="K2547" s="10"/>
      <c r="L2547" s="10" t="s">
        <v>4285</v>
      </c>
      <c r="M2547" s="22"/>
    </row>
    <row r="2548" ht="27" customHeight="1" spans="1:13">
      <c r="A2548" s="27">
        <v>2477</v>
      </c>
      <c r="B2548" s="14" t="s">
        <v>4629</v>
      </c>
      <c r="C2548" s="10" t="s">
        <v>62</v>
      </c>
      <c r="D2548" s="10" t="s">
        <v>218</v>
      </c>
      <c r="E2548" s="10" t="s">
        <v>21</v>
      </c>
      <c r="F2548" s="14" t="s">
        <v>4284</v>
      </c>
      <c r="G2548" s="10">
        <v>2370.08</v>
      </c>
      <c r="H2548" s="10">
        <v>2370.08</v>
      </c>
      <c r="I2548" s="10"/>
      <c r="J2548" s="10"/>
      <c r="K2548" s="10"/>
      <c r="L2548" s="10" t="s">
        <v>4285</v>
      </c>
      <c r="M2548" s="22"/>
    </row>
    <row r="2549" ht="27" customHeight="1" spans="1:13">
      <c r="A2549" s="27">
        <v>2478</v>
      </c>
      <c r="B2549" s="14" t="s">
        <v>4630</v>
      </c>
      <c r="C2549" s="10" t="s">
        <v>62</v>
      </c>
      <c r="D2549" s="10" t="s">
        <v>20</v>
      </c>
      <c r="E2549" s="10" t="s">
        <v>128</v>
      </c>
      <c r="F2549" s="14" t="s">
        <v>4284</v>
      </c>
      <c r="G2549" s="10">
        <v>1301.25</v>
      </c>
      <c r="H2549" s="10">
        <v>1301.25</v>
      </c>
      <c r="I2549" s="10"/>
      <c r="J2549" s="10"/>
      <c r="K2549" s="10"/>
      <c r="L2549" s="10" t="s">
        <v>4285</v>
      </c>
      <c r="M2549" s="22"/>
    </row>
    <row r="2550" ht="27" customHeight="1" spans="1:13">
      <c r="A2550" s="27">
        <v>2479</v>
      </c>
      <c r="B2550" s="14" t="s">
        <v>4631</v>
      </c>
      <c r="C2550" s="10" t="s">
        <v>62</v>
      </c>
      <c r="D2550" s="10" t="s">
        <v>20</v>
      </c>
      <c r="E2550" s="10" t="s">
        <v>120</v>
      </c>
      <c r="F2550" s="14" t="s">
        <v>4284</v>
      </c>
      <c r="G2550" s="10">
        <v>2221.96</v>
      </c>
      <c r="H2550" s="10">
        <v>2221.96</v>
      </c>
      <c r="I2550" s="10"/>
      <c r="J2550" s="10"/>
      <c r="K2550" s="10"/>
      <c r="L2550" s="10" t="s">
        <v>4285</v>
      </c>
      <c r="M2550" s="22"/>
    </row>
    <row r="2551" ht="27" customHeight="1" spans="1:13">
      <c r="A2551" s="27">
        <v>2480</v>
      </c>
      <c r="B2551" s="14" t="s">
        <v>4632</v>
      </c>
      <c r="C2551" s="10" t="s">
        <v>62</v>
      </c>
      <c r="D2551" s="10" t="s">
        <v>1205</v>
      </c>
      <c r="E2551" s="10" t="s">
        <v>124</v>
      </c>
      <c r="F2551" s="14" t="s">
        <v>4284</v>
      </c>
      <c r="G2551" s="10">
        <v>3760.38</v>
      </c>
      <c r="H2551" s="10">
        <v>3760.38</v>
      </c>
      <c r="I2551" s="10"/>
      <c r="J2551" s="10"/>
      <c r="K2551" s="10"/>
      <c r="L2551" s="10" t="s">
        <v>4285</v>
      </c>
      <c r="M2551" s="22"/>
    </row>
    <row r="2552" ht="27" customHeight="1" spans="1:13">
      <c r="A2552" s="27">
        <v>2481</v>
      </c>
      <c r="B2552" s="14" t="s">
        <v>4633</v>
      </c>
      <c r="C2552" s="10" t="s">
        <v>62</v>
      </c>
      <c r="D2552" s="10" t="s">
        <v>20</v>
      </c>
      <c r="E2552" s="10" t="s">
        <v>132</v>
      </c>
      <c r="F2552" s="14" t="s">
        <v>4284</v>
      </c>
      <c r="G2552" s="10">
        <v>11000</v>
      </c>
      <c r="H2552" s="10">
        <v>11000</v>
      </c>
      <c r="I2552" s="10"/>
      <c r="J2552" s="10"/>
      <c r="K2552" s="10"/>
      <c r="L2552" s="10" t="s">
        <v>337</v>
      </c>
      <c r="M2552" s="22"/>
    </row>
    <row r="2553" ht="27" customHeight="1" spans="1:13">
      <c r="A2553" s="27">
        <v>2482</v>
      </c>
      <c r="B2553" s="14" t="s">
        <v>4634</v>
      </c>
      <c r="C2553" s="10" t="s">
        <v>62</v>
      </c>
      <c r="D2553" s="10" t="s">
        <v>20</v>
      </c>
      <c r="E2553" s="10" t="s">
        <v>136</v>
      </c>
      <c r="F2553" s="14" t="s">
        <v>4284</v>
      </c>
      <c r="G2553" s="10">
        <v>1015.78</v>
      </c>
      <c r="H2553" s="10">
        <v>1015.78</v>
      </c>
      <c r="I2553" s="10"/>
      <c r="J2553" s="10"/>
      <c r="K2553" s="10"/>
      <c r="L2553" s="10" t="s">
        <v>4285</v>
      </c>
      <c r="M2553" s="22"/>
    </row>
    <row r="2554" ht="27" customHeight="1" spans="1:13">
      <c r="A2554" s="27">
        <v>2483</v>
      </c>
      <c r="B2554" s="14" t="s">
        <v>4635</v>
      </c>
      <c r="C2554" s="10" t="s">
        <v>62</v>
      </c>
      <c r="D2554" s="10" t="s">
        <v>20</v>
      </c>
      <c r="E2554" s="10" t="s">
        <v>140</v>
      </c>
      <c r="F2554" s="14" t="s">
        <v>4284</v>
      </c>
      <c r="G2554" s="10">
        <v>2053.11</v>
      </c>
      <c r="H2554" s="10">
        <v>2053.11</v>
      </c>
      <c r="I2554" s="10"/>
      <c r="J2554" s="10"/>
      <c r="K2554" s="10"/>
      <c r="L2554" s="10" t="s">
        <v>4285</v>
      </c>
      <c r="M2554" s="22"/>
    </row>
    <row r="2555" ht="27" customHeight="1" spans="1:13">
      <c r="A2555" s="27">
        <v>2484</v>
      </c>
      <c r="B2555" s="14" t="s">
        <v>4636</v>
      </c>
      <c r="C2555" s="10" t="s">
        <v>62</v>
      </c>
      <c r="D2555" s="10" t="s">
        <v>20</v>
      </c>
      <c r="E2555" s="10" t="s">
        <v>144</v>
      </c>
      <c r="F2555" s="14" t="s">
        <v>4284</v>
      </c>
      <c r="G2555" s="10">
        <v>6079.94</v>
      </c>
      <c r="H2555" s="10">
        <v>6079.94</v>
      </c>
      <c r="I2555" s="10"/>
      <c r="J2555" s="10"/>
      <c r="K2555" s="10"/>
      <c r="L2555" s="10" t="s">
        <v>4285</v>
      </c>
      <c r="M2555" s="22"/>
    </row>
    <row r="2556" ht="27" customHeight="1" spans="1:13">
      <c r="A2556" s="27">
        <v>2485</v>
      </c>
      <c r="B2556" s="14" t="s">
        <v>4637</v>
      </c>
      <c r="C2556" s="10" t="s">
        <v>62</v>
      </c>
      <c r="D2556" s="10" t="s">
        <v>98</v>
      </c>
      <c r="E2556" s="10" t="s">
        <v>148</v>
      </c>
      <c r="F2556" s="14" t="s">
        <v>4284</v>
      </c>
      <c r="G2556" s="10">
        <v>1935.43</v>
      </c>
      <c r="H2556" s="10">
        <v>1935.43</v>
      </c>
      <c r="I2556" s="10"/>
      <c r="J2556" s="10"/>
      <c r="K2556" s="10"/>
      <c r="L2556" s="10" t="s">
        <v>4285</v>
      </c>
      <c r="M2556" s="22"/>
    </row>
    <row r="2557" ht="27" customHeight="1" spans="1:13">
      <c r="A2557" s="27">
        <v>2486</v>
      </c>
      <c r="B2557" s="14" t="s">
        <v>4638</v>
      </c>
      <c r="C2557" s="10" t="s">
        <v>62</v>
      </c>
      <c r="D2557" s="10" t="s">
        <v>20</v>
      </c>
      <c r="E2557" s="10" t="s">
        <v>152</v>
      </c>
      <c r="F2557" s="14" t="s">
        <v>4284</v>
      </c>
      <c r="G2557" s="10">
        <v>1556.66</v>
      </c>
      <c r="H2557" s="10">
        <v>1556.66</v>
      </c>
      <c r="I2557" s="10"/>
      <c r="J2557" s="10"/>
      <c r="K2557" s="10"/>
      <c r="L2557" s="10" t="s">
        <v>4285</v>
      </c>
      <c r="M2557" s="22"/>
    </row>
    <row r="2558" ht="27" customHeight="1" spans="1:13">
      <c r="A2558" s="27">
        <v>2487</v>
      </c>
      <c r="B2558" s="14" t="s">
        <v>4639</v>
      </c>
      <c r="C2558" s="10" t="s">
        <v>62</v>
      </c>
      <c r="D2558" s="10" t="s">
        <v>20</v>
      </c>
      <c r="E2558" s="10" t="s">
        <v>156</v>
      </c>
      <c r="F2558" s="14" t="s">
        <v>4284</v>
      </c>
      <c r="G2558" s="10">
        <v>2717.37</v>
      </c>
      <c r="H2558" s="10">
        <v>2717.37</v>
      </c>
      <c r="I2558" s="10"/>
      <c r="J2558" s="10"/>
      <c r="K2558" s="10"/>
      <c r="L2558" s="10" t="s">
        <v>4285</v>
      </c>
      <c r="M2558" s="22"/>
    </row>
    <row r="2559" spans="1:13">
      <c r="A2559" s="10" t="s">
        <v>59</v>
      </c>
      <c r="B2559" s="14" t="s">
        <v>4640</v>
      </c>
      <c r="C2559" s="10"/>
      <c r="D2559" s="10"/>
      <c r="E2559" s="10"/>
      <c r="F2559" s="14"/>
      <c r="G2559" s="10">
        <f t="shared" ref="G2559:K2559" si="54">SUM(G2560:G2561)</f>
        <v>15776.21</v>
      </c>
      <c r="H2559" s="10">
        <f t="shared" si="54"/>
        <v>15776.21</v>
      </c>
      <c r="I2559" s="10">
        <f t="shared" si="54"/>
        <v>0</v>
      </c>
      <c r="J2559" s="10">
        <f t="shared" si="54"/>
        <v>0</v>
      </c>
      <c r="K2559" s="10">
        <f t="shared" si="54"/>
        <v>0</v>
      </c>
      <c r="L2559" s="10"/>
      <c r="M2559" s="22"/>
    </row>
    <row r="2560" ht="27" customHeight="1" spans="1:13">
      <c r="A2560" s="10">
        <v>2488</v>
      </c>
      <c r="B2560" s="14" t="s">
        <v>4641</v>
      </c>
      <c r="C2560" s="10" t="s">
        <v>62</v>
      </c>
      <c r="D2560" s="10" t="s">
        <v>20</v>
      </c>
      <c r="E2560" s="10" t="s">
        <v>21</v>
      </c>
      <c r="F2560" s="14" t="s">
        <v>4284</v>
      </c>
      <c r="G2560" s="10">
        <v>7546.99</v>
      </c>
      <c r="H2560" s="10">
        <v>7546.99</v>
      </c>
      <c r="I2560" s="10"/>
      <c r="J2560" s="10"/>
      <c r="K2560" s="10"/>
      <c r="L2560" s="10" t="s">
        <v>4285</v>
      </c>
      <c r="M2560" s="22"/>
    </row>
    <row r="2561" ht="27" customHeight="1" spans="1:13">
      <c r="A2561" s="10">
        <v>2489</v>
      </c>
      <c r="B2561" s="14" t="s">
        <v>4642</v>
      </c>
      <c r="C2561" s="10" t="s">
        <v>62</v>
      </c>
      <c r="D2561" s="10" t="s">
        <v>20</v>
      </c>
      <c r="E2561" s="10" t="s">
        <v>21</v>
      </c>
      <c r="F2561" s="14" t="s">
        <v>4284</v>
      </c>
      <c r="G2561" s="10">
        <v>8229.22</v>
      </c>
      <c r="H2561" s="10">
        <v>8229.22</v>
      </c>
      <c r="I2561" s="10"/>
      <c r="J2561" s="10"/>
      <c r="K2561" s="10"/>
      <c r="L2561" s="10" t="s">
        <v>4285</v>
      </c>
      <c r="M2561" s="22"/>
    </row>
    <row r="2562" spans="1:13">
      <c r="A2562" s="10"/>
      <c r="B2562" s="14" t="s">
        <v>4643</v>
      </c>
      <c r="C2562" s="10"/>
      <c r="D2562" s="10"/>
      <c r="E2562" s="10"/>
      <c r="F2562" s="14"/>
      <c r="G2562" s="10">
        <f t="shared" ref="G2562:K2562" si="55">G2563</f>
        <v>9880.0665</v>
      </c>
      <c r="H2562" s="10">
        <f t="shared" si="55"/>
        <v>9880.0665</v>
      </c>
      <c r="I2562" s="10">
        <f t="shared" si="55"/>
        <v>0</v>
      </c>
      <c r="J2562" s="10">
        <f t="shared" si="55"/>
        <v>0</v>
      </c>
      <c r="K2562" s="10">
        <f t="shared" si="55"/>
        <v>0</v>
      </c>
      <c r="L2562" s="10"/>
      <c r="M2562" s="22"/>
    </row>
    <row r="2563" ht="27" customHeight="1" spans="1:13">
      <c r="A2563" s="10">
        <v>2490</v>
      </c>
      <c r="B2563" s="14" t="s">
        <v>4644</v>
      </c>
      <c r="C2563" s="10" t="s">
        <v>62</v>
      </c>
      <c r="D2563" s="10" t="s">
        <v>20</v>
      </c>
      <c r="E2563" s="10" t="s">
        <v>21</v>
      </c>
      <c r="F2563" s="14" t="s">
        <v>4284</v>
      </c>
      <c r="G2563" s="10">
        <v>9880.0665</v>
      </c>
      <c r="H2563" s="10">
        <v>9880.0665</v>
      </c>
      <c r="I2563" s="10"/>
      <c r="J2563" s="10"/>
      <c r="K2563" s="10"/>
      <c r="L2563" s="10" t="s">
        <v>4285</v>
      </c>
      <c r="M2563" s="22"/>
    </row>
    <row r="2564" spans="1:13">
      <c r="A2564" s="10" t="s">
        <v>59</v>
      </c>
      <c r="B2564" s="14" t="s">
        <v>4645</v>
      </c>
      <c r="C2564" s="10"/>
      <c r="D2564" s="10"/>
      <c r="E2564" s="10"/>
      <c r="F2564" s="14"/>
      <c r="G2564" s="10">
        <f t="shared" ref="G2564:K2564" si="56">SUM(G2565:G2567)</f>
        <v>6472.742</v>
      </c>
      <c r="H2564" s="10">
        <f t="shared" si="56"/>
        <v>6472.742</v>
      </c>
      <c r="I2564" s="10">
        <f t="shared" si="56"/>
        <v>0</v>
      </c>
      <c r="J2564" s="10">
        <f t="shared" si="56"/>
        <v>0</v>
      </c>
      <c r="K2564" s="10">
        <f t="shared" si="56"/>
        <v>0</v>
      </c>
      <c r="L2564" s="10"/>
      <c r="M2564" s="22"/>
    </row>
    <row r="2565" ht="27" customHeight="1" spans="1:13">
      <c r="A2565" s="10">
        <v>2491</v>
      </c>
      <c r="B2565" s="14" t="s">
        <v>4646</v>
      </c>
      <c r="C2565" s="10" t="s">
        <v>19</v>
      </c>
      <c r="D2565" s="10" t="s">
        <v>4288</v>
      </c>
      <c r="E2565" s="10" t="s">
        <v>21</v>
      </c>
      <c r="F2565" s="14" t="s">
        <v>4284</v>
      </c>
      <c r="G2565" s="10">
        <v>4849.83</v>
      </c>
      <c r="H2565" s="10">
        <v>4849.83</v>
      </c>
      <c r="I2565" s="10"/>
      <c r="J2565" s="10"/>
      <c r="K2565" s="10"/>
      <c r="L2565" s="10" t="s">
        <v>4285</v>
      </c>
      <c r="M2565" s="22"/>
    </row>
    <row r="2566" ht="27" customHeight="1" spans="1:13">
      <c r="A2566" s="10">
        <v>2492</v>
      </c>
      <c r="B2566" s="14" t="s">
        <v>4647</v>
      </c>
      <c r="C2566" s="10" t="s">
        <v>19</v>
      </c>
      <c r="D2566" s="10" t="s">
        <v>20</v>
      </c>
      <c r="E2566" s="10" t="s">
        <v>21</v>
      </c>
      <c r="F2566" s="14" t="s">
        <v>4284</v>
      </c>
      <c r="G2566" s="10">
        <v>1122.912</v>
      </c>
      <c r="H2566" s="10">
        <v>1122.912</v>
      </c>
      <c r="I2566" s="10"/>
      <c r="J2566" s="10"/>
      <c r="K2566" s="10"/>
      <c r="L2566" s="10" t="s">
        <v>4285</v>
      </c>
      <c r="M2566" s="22"/>
    </row>
    <row r="2567" ht="27" customHeight="1" spans="1:13">
      <c r="A2567" s="10">
        <v>2493</v>
      </c>
      <c r="B2567" s="14" t="s">
        <v>4648</v>
      </c>
      <c r="C2567" s="10" t="s">
        <v>19</v>
      </c>
      <c r="D2567" s="10" t="s">
        <v>20</v>
      </c>
      <c r="E2567" s="10" t="s">
        <v>120</v>
      </c>
      <c r="F2567" s="14" t="s">
        <v>4649</v>
      </c>
      <c r="G2567" s="10">
        <v>500</v>
      </c>
      <c r="H2567" s="10">
        <v>500</v>
      </c>
      <c r="I2567" s="10"/>
      <c r="J2567" s="10"/>
      <c r="K2567" s="10"/>
      <c r="L2567" s="10" t="s">
        <v>536</v>
      </c>
      <c r="M2567" s="22"/>
    </row>
    <row r="2568" spans="1:13">
      <c r="A2568" s="10"/>
      <c r="B2568" s="14" t="s">
        <v>4650</v>
      </c>
      <c r="C2568" s="10"/>
      <c r="D2568" s="10"/>
      <c r="E2568" s="10"/>
      <c r="F2568" s="14"/>
      <c r="G2568" s="10">
        <f t="shared" ref="G2568:K2568" si="57">SUM(G2569:G2576)</f>
        <v>50851</v>
      </c>
      <c r="H2568" s="10">
        <f t="shared" si="57"/>
        <v>50851</v>
      </c>
      <c r="I2568" s="10">
        <f t="shared" si="57"/>
        <v>0</v>
      </c>
      <c r="J2568" s="10">
        <f t="shared" si="57"/>
        <v>0</v>
      </c>
      <c r="K2568" s="10">
        <f t="shared" si="57"/>
        <v>0</v>
      </c>
      <c r="L2568" s="10"/>
      <c r="M2568" s="22"/>
    </row>
    <row r="2569" ht="27" customHeight="1" spans="1:13">
      <c r="A2569" s="10">
        <v>2494</v>
      </c>
      <c r="B2569" s="14" t="s">
        <v>4651</v>
      </c>
      <c r="C2569" s="10" t="s">
        <v>19</v>
      </c>
      <c r="D2569" s="10" t="s">
        <v>20</v>
      </c>
      <c r="E2569" s="10" t="s">
        <v>21</v>
      </c>
      <c r="F2569" s="14" t="s">
        <v>4284</v>
      </c>
      <c r="G2569" s="10">
        <v>11391</v>
      </c>
      <c r="H2569" s="10">
        <v>11391</v>
      </c>
      <c r="I2569" s="10"/>
      <c r="J2569" s="10"/>
      <c r="K2569" s="10"/>
      <c r="L2569" s="10" t="s">
        <v>4652</v>
      </c>
      <c r="M2569" s="22"/>
    </row>
    <row r="2570" ht="27" customHeight="1" spans="1:13">
      <c r="A2570" s="10">
        <v>2495</v>
      </c>
      <c r="B2570" s="14" t="s">
        <v>4653</v>
      </c>
      <c r="C2570" s="10" t="s">
        <v>19</v>
      </c>
      <c r="D2570" s="10" t="s">
        <v>20</v>
      </c>
      <c r="E2570" s="10" t="s">
        <v>49</v>
      </c>
      <c r="F2570" s="14" t="s">
        <v>4654</v>
      </c>
      <c r="G2570" s="10">
        <v>10000</v>
      </c>
      <c r="H2570" s="10">
        <v>10000</v>
      </c>
      <c r="I2570" s="10"/>
      <c r="J2570" s="10"/>
      <c r="K2570" s="10"/>
      <c r="L2570" s="10" t="s">
        <v>4652</v>
      </c>
      <c r="M2570" s="22"/>
    </row>
    <row r="2571" ht="27" customHeight="1" spans="1:13">
      <c r="A2571" s="10">
        <v>2496</v>
      </c>
      <c r="B2571" s="14" t="s">
        <v>4655</v>
      </c>
      <c r="C2571" s="10" t="s">
        <v>19</v>
      </c>
      <c r="D2571" s="10" t="s">
        <v>20</v>
      </c>
      <c r="E2571" s="10" t="s">
        <v>49</v>
      </c>
      <c r="F2571" s="14" t="s">
        <v>4656</v>
      </c>
      <c r="G2571" s="10">
        <v>10000</v>
      </c>
      <c r="H2571" s="10">
        <v>10000</v>
      </c>
      <c r="I2571" s="10"/>
      <c r="J2571" s="10"/>
      <c r="K2571" s="10"/>
      <c r="L2571" s="10" t="s">
        <v>4652</v>
      </c>
      <c r="M2571" s="22"/>
    </row>
    <row r="2572" ht="27" customHeight="1" spans="1:13">
      <c r="A2572" s="10">
        <v>2497</v>
      </c>
      <c r="B2572" s="14" t="s">
        <v>4657</v>
      </c>
      <c r="C2572" s="10" t="s">
        <v>19</v>
      </c>
      <c r="D2572" s="10" t="s">
        <v>20</v>
      </c>
      <c r="E2572" s="10" t="s">
        <v>49</v>
      </c>
      <c r="F2572" s="14" t="s">
        <v>4658</v>
      </c>
      <c r="G2572" s="10">
        <v>5000</v>
      </c>
      <c r="H2572" s="10">
        <v>5000</v>
      </c>
      <c r="I2572" s="10"/>
      <c r="J2572" s="10"/>
      <c r="K2572" s="10"/>
      <c r="L2572" s="10" t="s">
        <v>4652</v>
      </c>
      <c r="M2572" s="22"/>
    </row>
    <row r="2573" ht="27" customHeight="1" spans="1:13">
      <c r="A2573" s="10">
        <v>2498</v>
      </c>
      <c r="B2573" s="14" t="s">
        <v>4659</v>
      </c>
      <c r="C2573" s="10" t="s">
        <v>19</v>
      </c>
      <c r="D2573" s="10" t="s">
        <v>20</v>
      </c>
      <c r="E2573" s="10" t="s">
        <v>21</v>
      </c>
      <c r="F2573" s="14" t="s">
        <v>4660</v>
      </c>
      <c r="G2573" s="10">
        <v>2000</v>
      </c>
      <c r="H2573" s="10">
        <v>2000</v>
      </c>
      <c r="I2573" s="10"/>
      <c r="J2573" s="10"/>
      <c r="K2573" s="10"/>
      <c r="L2573" s="10" t="s">
        <v>4661</v>
      </c>
      <c r="M2573" s="22"/>
    </row>
    <row r="2574" ht="27" customHeight="1" spans="1:13">
      <c r="A2574" s="10">
        <v>2499</v>
      </c>
      <c r="B2574" s="14" t="s">
        <v>4662</v>
      </c>
      <c r="C2574" s="10" t="s">
        <v>19</v>
      </c>
      <c r="D2574" s="10" t="s">
        <v>20</v>
      </c>
      <c r="E2574" s="10" t="s">
        <v>49</v>
      </c>
      <c r="F2574" s="14" t="s">
        <v>4663</v>
      </c>
      <c r="G2574" s="10">
        <v>1100</v>
      </c>
      <c r="H2574" s="10">
        <v>1100</v>
      </c>
      <c r="I2574" s="10"/>
      <c r="J2574" s="10"/>
      <c r="K2574" s="10"/>
      <c r="L2574" s="10" t="s">
        <v>4661</v>
      </c>
      <c r="M2574" s="22"/>
    </row>
    <row r="2575" ht="27" customHeight="1" spans="1:13">
      <c r="A2575" s="10">
        <v>2500</v>
      </c>
      <c r="B2575" s="14" t="s">
        <v>4664</v>
      </c>
      <c r="C2575" s="10" t="s">
        <v>19</v>
      </c>
      <c r="D2575" s="10" t="s">
        <v>20</v>
      </c>
      <c r="E2575" s="10" t="s">
        <v>49</v>
      </c>
      <c r="F2575" s="14" t="s">
        <v>4665</v>
      </c>
      <c r="G2575" s="10">
        <v>1360</v>
      </c>
      <c r="H2575" s="10">
        <v>1360</v>
      </c>
      <c r="I2575" s="10"/>
      <c r="J2575" s="10"/>
      <c r="K2575" s="10"/>
      <c r="L2575" s="10" t="s">
        <v>4661</v>
      </c>
      <c r="M2575" s="22"/>
    </row>
    <row r="2576" ht="29" customHeight="1" spans="1:13">
      <c r="A2576" s="10">
        <v>2501</v>
      </c>
      <c r="B2576" s="14" t="s">
        <v>4666</v>
      </c>
      <c r="C2576" s="10" t="s">
        <v>19</v>
      </c>
      <c r="D2576" s="10" t="s">
        <v>20</v>
      </c>
      <c r="E2576" s="10" t="s">
        <v>832</v>
      </c>
      <c r="F2576" s="14" t="s">
        <v>4667</v>
      </c>
      <c r="G2576" s="10">
        <v>10000</v>
      </c>
      <c r="H2576" s="10">
        <v>10000</v>
      </c>
      <c r="I2576" s="10"/>
      <c r="J2576" s="10"/>
      <c r="K2576" s="10"/>
      <c r="L2576" s="10" t="s">
        <v>4285</v>
      </c>
      <c r="M2576" s="22"/>
    </row>
    <row r="2577" spans="1:13">
      <c r="A2577" s="10"/>
      <c r="B2577" s="14" t="s">
        <v>4668</v>
      </c>
      <c r="C2577" s="10"/>
      <c r="D2577" s="10"/>
      <c r="E2577" s="10"/>
      <c r="F2577" s="14"/>
      <c r="G2577" s="10">
        <f t="shared" ref="G2577:K2577" si="58">G2578</f>
        <v>10633</v>
      </c>
      <c r="H2577" s="10">
        <f t="shared" si="58"/>
        <v>10633</v>
      </c>
      <c r="I2577" s="10">
        <f t="shared" si="58"/>
        <v>0</v>
      </c>
      <c r="J2577" s="10">
        <f t="shared" si="58"/>
        <v>0</v>
      </c>
      <c r="K2577" s="10">
        <f t="shared" si="58"/>
        <v>0</v>
      </c>
      <c r="L2577" s="10"/>
      <c r="M2577" s="22"/>
    </row>
    <row r="2578" s="1" customFormat="1" ht="27" customHeight="1" spans="1:13">
      <c r="A2578" s="10">
        <v>2502</v>
      </c>
      <c r="B2578" s="14" t="s">
        <v>4669</v>
      </c>
      <c r="C2578" s="10" t="s">
        <v>19</v>
      </c>
      <c r="D2578" s="10" t="s">
        <v>20</v>
      </c>
      <c r="E2578" s="10" t="s">
        <v>21</v>
      </c>
      <c r="F2578" s="14" t="s">
        <v>4670</v>
      </c>
      <c r="G2578" s="10">
        <v>10633</v>
      </c>
      <c r="H2578" s="10">
        <v>10633</v>
      </c>
      <c r="I2578" s="10"/>
      <c r="J2578" s="10"/>
      <c r="K2578" s="10"/>
      <c r="L2578" s="29" t="s">
        <v>4285</v>
      </c>
      <c r="M2578" s="22"/>
    </row>
    <row r="2579" spans="1:13">
      <c r="A2579" s="10"/>
      <c r="B2579" s="14" t="s">
        <v>4671</v>
      </c>
      <c r="C2579" s="10"/>
      <c r="D2579" s="10"/>
      <c r="E2579" s="10"/>
      <c r="F2579" s="14"/>
      <c r="G2579" s="10">
        <f t="shared" ref="G2579:K2579" si="59">SUM(G2580:G2585)</f>
        <v>21210</v>
      </c>
      <c r="H2579" s="10">
        <f t="shared" si="59"/>
        <v>21210</v>
      </c>
      <c r="I2579" s="10">
        <f t="shared" si="59"/>
        <v>0</v>
      </c>
      <c r="J2579" s="10">
        <f t="shared" si="59"/>
        <v>0</v>
      </c>
      <c r="K2579" s="10">
        <f t="shared" si="59"/>
        <v>0</v>
      </c>
      <c r="L2579" s="10"/>
      <c r="M2579" s="22"/>
    </row>
    <row r="2580" ht="31" customHeight="1" spans="1:13">
      <c r="A2580" s="10">
        <v>2503</v>
      </c>
      <c r="B2580" s="14" t="s">
        <v>4672</v>
      </c>
      <c r="C2580" s="10" t="s">
        <v>19</v>
      </c>
      <c r="D2580" s="10" t="s">
        <v>20</v>
      </c>
      <c r="E2580" s="10" t="s">
        <v>21</v>
      </c>
      <c r="F2580" s="14" t="s">
        <v>4673</v>
      </c>
      <c r="G2580" s="10">
        <v>3050</v>
      </c>
      <c r="H2580" s="10">
        <v>3050</v>
      </c>
      <c r="I2580" s="10"/>
      <c r="J2580" s="10"/>
      <c r="K2580" s="10"/>
      <c r="L2580" s="10" t="s">
        <v>4285</v>
      </c>
      <c r="M2580" s="22"/>
    </row>
    <row r="2581" ht="25" customHeight="1" spans="1:13">
      <c r="A2581" s="10">
        <v>2504</v>
      </c>
      <c r="B2581" s="14" t="s">
        <v>4674</v>
      </c>
      <c r="C2581" s="10" t="s">
        <v>19</v>
      </c>
      <c r="D2581" s="10" t="s">
        <v>20</v>
      </c>
      <c r="E2581" s="10" t="s">
        <v>21</v>
      </c>
      <c r="F2581" s="14" t="s">
        <v>4675</v>
      </c>
      <c r="G2581" s="10">
        <v>6100</v>
      </c>
      <c r="H2581" s="10">
        <v>6100</v>
      </c>
      <c r="I2581" s="10"/>
      <c r="J2581" s="10"/>
      <c r="K2581" s="10"/>
      <c r="L2581" s="10" t="s">
        <v>4285</v>
      </c>
      <c r="M2581" s="22"/>
    </row>
    <row r="2582" ht="27" customHeight="1" spans="1:13">
      <c r="A2582" s="10">
        <v>2505</v>
      </c>
      <c r="B2582" s="14" t="s">
        <v>4676</v>
      </c>
      <c r="C2582" s="10" t="s">
        <v>19</v>
      </c>
      <c r="D2582" s="10" t="s">
        <v>20</v>
      </c>
      <c r="E2582" s="10" t="s">
        <v>21</v>
      </c>
      <c r="F2582" s="14" t="s">
        <v>4677</v>
      </c>
      <c r="G2582" s="10">
        <v>9000</v>
      </c>
      <c r="H2582" s="10">
        <v>9000</v>
      </c>
      <c r="I2582" s="10"/>
      <c r="J2582" s="10"/>
      <c r="K2582" s="10"/>
      <c r="L2582" s="10" t="s">
        <v>4285</v>
      </c>
      <c r="M2582" s="22"/>
    </row>
    <row r="2583" ht="27" customHeight="1" spans="1:13">
      <c r="A2583" s="10">
        <v>2506</v>
      </c>
      <c r="B2583" s="14" t="s">
        <v>4678</v>
      </c>
      <c r="C2583" s="10" t="s">
        <v>19</v>
      </c>
      <c r="D2583" s="10" t="s">
        <v>20</v>
      </c>
      <c r="E2583" s="10" t="s">
        <v>49</v>
      </c>
      <c r="F2583" s="14" t="s">
        <v>4679</v>
      </c>
      <c r="G2583" s="10">
        <v>1100</v>
      </c>
      <c r="H2583" s="10">
        <v>1100</v>
      </c>
      <c r="I2583" s="10"/>
      <c r="J2583" s="10"/>
      <c r="K2583" s="10"/>
      <c r="L2583" s="10" t="s">
        <v>4285</v>
      </c>
      <c r="M2583" s="22"/>
    </row>
    <row r="2584" ht="37" customHeight="1" spans="1:13">
      <c r="A2584" s="10">
        <v>2507</v>
      </c>
      <c r="B2584" s="14" t="s">
        <v>4680</v>
      </c>
      <c r="C2584" s="10" t="s">
        <v>62</v>
      </c>
      <c r="D2584" s="10" t="s">
        <v>20</v>
      </c>
      <c r="E2584" s="10" t="s">
        <v>21</v>
      </c>
      <c r="F2584" s="14" t="s">
        <v>4681</v>
      </c>
      <c r="G2584" s="10">
        <v>960</v>
      </c>
      <c r="H2584" s="10">
        <v>960</v>
      </c>
      <c r="I2584" s="10"/>
      <c r="J2584" s="10"/>
      <c r="K2584" s="10"/>
      <c r="L2584" s="10" t="s">
        <v>4285</v>
      </c>
      <c r="M2584" s="22"/>
    </row>
    <row r="2585" ht="29" customHeight="1" spans="1:13">
      <c r="A2585" s="10">
        <v>2508</v>
      </c>
      <c r="B2585" s="14" t="s">
        <v>4682</v>
      </c>
      <c r="C2585" s="10" t="s">
        <v>62</v>
      </c>
      <c r="D2585" s="10" t="s">
        <v>20</v>
      </c>
      <c r="E2585" s="10" t="s">
        <v>49</v>
      </c>
      <c r="F2585" s="14" t="s">
        <v>4683</v>
      </c>
      <c r="G2585" s="10">
        <v>1000</v>
      </c>
      <c r="H2585" s="10">
        <v>1000</v>
      </c>
      <c r="I2585" s="10"/>
      <c r="J2585" s="10"/>
      <c r="K2585" s="10"/>
      <c r="L2585" s="10" t="s">
        <v>4285</v>
      </c>
      <c r="M2585" s="22"/>
    </row>
    <row r="2586" spans="1:13">
      <c r="A2586" s="10"/>
      <c r="B2586" s="14" t="s">
        <v>4684</v>
      </c>
      <c r="C2586" s="10"/>
      <c r="D2586" s="10"/>
      <c r="E2586" s="10"/>
      <c r="F2586" s="14"/>
      <c r="G2586" s="10">
        <f t="shared" ref="G2586:K2586" si="60">SUM(G2587:G2648)</f>
        <v>819067</v>
      </c>
      <c r="H2586" s="10">
        <f t="shared" si="60"/>
        <v>819067</v>
      </c>
      <c r="I2586" s="10">
        <f t="shared" si="60"/>
        <v>0</v>
      </c>
      <c r="J2586" s="10">
        <f t="shared" si="60"/>
        <v>0</v>
      </c>
      <c r="K2586" s="10">
        <f t="shared" si="60"/>
        <v>0</v>
      </c>
      <c r="L2586" s="10"/>
      <c r="M2586" s="22"/>
    </row>
    <row r="2587" ht="29" customHeight="1" spans="1:13">
      <c r="A2587" s="10">
        <v>2509</v>
      </c>
      <c r="B2587" s="14" t="s">
        <v>4685</v>
      </c>
      <c r="C2587" s="10" t="s">
        <v>19</v>
      </c>
      <c r="D2587" s="10" t="s">
        <v>20</v>
      </c>
      <c r="E2587" s="10" t="s">
        <v>21</v>
      </c>
      <c r="F2587" s="14" t="s">
        <v>4686</v>
      </c>
      <c r="G2587" s="10">
        <v>21994</v>
      </c>
      <c r="H2587" s="10">
        <v>21994</v>
      </c>
      <c r="I2587" s="10"/>
      <c r="J2587" s="10"/>
      <c r="K2587" s="10"/>
      <c r="L2587" s="10" t="s">
        <v>4687</v>
      </c>
      <c r="M2587" s="22"/>
    </row>
    <row r="2588" ht="27" customHeight="1" spans="1:13">
      <c r="A2588" s="10">
        <v>2510</v>
      </c>
      <c r="B2588" s="14" t="s">
        <v>4688</v>
      </c>
      <c r="C2588" s="10" t="s">
        <v>19</v>
      </c>
      <c r="D2588" s="10" t="s">
        <v>98</v>
      </c>
      <c r="E2588" s="10" t="s">
        <v>21</v>
      </c>
      <c r="F2588" s="14" t="s">
        <v>4689</v>
      </c>
      <c r="G2588" s="10">
        <v>22500</v>
      </c>
      <c r="H2588" s="10">
        <v>22500</v>
      </c>
      <c r="I2588" s="10"/>
      <c r="J2588" s="10"/>
      <c r="K2588" s="10"/>
      <c r="L2588" s="10" t="s">
        <v>342</v>
      </c>
      <c r="M2588" s="22"/>
    </row>
    <row r="2589" ht="27" customHeight="1" spans="1:13">
      <c r="A2589" s="10">
        <v>2511</v>
      </c>
      <c r="B2589" s="14" t="s">
        <v>4690</v>
      </c>
      <c r="C2589" s="10" t="s">
        <v>19</v>
      </c>
      <c r="D2589" s="10" t="s">
        <v>218</v>
      </c>
      <c r="E2589" s="10" t="s">
        <v>21</v>
      </c>
      <c r="F2589" s="14" t="s">
        <v>4691</v>
      </c>
      <c r="G2589" s="10">
        <v>15180</v>
      </c>
      <c r="H2589" s="10">
        <v>15180</v>
      </c>
      <c r="I2589" s="10"/>
      <c r="J2589" s="10"/>
      <c r="K2589" s="10"/>
      <c r="L2589" s="10" t="s">
        <v>342</v>
      </c>
      <c r="M2589" s="22"/>
    </row>
    <row r="2590" ht="27" customHeight="1" spans="1:13">
      <c r="A2590" s="10">
        <v>2512</v>
      </c>
      <c r="B2590" s="14" t="s">
        <v>4692</v>
      </c>
      <c r="C2590" s="10" t="s">
        <v>19</v>
      </c>
      <c r="D2590" s="10" t="s">
        <v>1205</v>
      </c>
      <c r="E2590" s="10" t="s">
        <v>21</v>
      </c>
      <c r="F2590" s="14" t="s">
        <v>4693</v>
      </c>
      <c r="G2590" s="10">
        <v>12984</v>
      </c>
      <c r="H2590" s="10">
        <v>12984</v>
      </c>
      <c r="I2590" s="10"/>
      <c r="J2590" s="10"/>
      <c r="K2590" s="10"/>
      <c r="L2590" s="10" t="s">
        <v>342</v>
      </c>
      <c r="M2590" s="22"/>
    </row>
    <row r="2591" ht="27" customHeight="1" spans="1:13">
      <c r="A2591" s="10">
        <v>2513</v>
      </c>
      <c r="B2591" s="14" t="s">
        <v>4694</v>
      </c>
      <c r="C2591" s="10" t="s">
        <v>62</v>
      </c>
      <c r="D2591" s="10" t="s">
        <v>20</v>
      </c>
      <c r="E2591" s="10" t="s">
        <v>21</v>
      </c>
      <c r="F2591" s="14" t="s">
        <v>4695</v>
      </c>
      <c r="G2591" s="10">
        <v>1522</v>
      </c>
      <c r="H2591" s="10">
        <v>1522</v>
      </c>
      <c r="I2591" s="10"/>
      <c r="J2591" s="10"/>
      <c r="K2591" s="10"/>
      <c r="L2591" s="10" t="s">
        <v>342</v>
      </c>
      <c r="M2591" s="22"/>
    </row>
    <row r="2592" ht="27" customHeight="1" spans="1:13">
      <c r="A2592" s="10">
        <v>2514</v>
      </c>
      <c r="B2592" s="14" t="s">
        <v>4696</v>
      </c>
      <c r="C2592" s="10" t="s">
        <v>19</v>
      </c>
      <c r="D2592" s="10" t="s">
        <v>20</v>
      </c>
      <c r="E2592" s="10" t="s">
        <v>120</v>
      </c>
      <c r="F2592" s="14" t="s">
        <v>4697</v>
      </c>
      <c r="G2592" s="10">
        <v>850</v>
      </c>
      <c r="H2592" s="10">
        <v>850</v>
      </c>
      <c r="I2592" s="10"/>
      <c r="J2592" s="10"/>
      <c r="K2592" s="10"/>
      <c r="L2592" s="10" t="s">
        <v>536</v>
      </c>
      <c r="M2592" s="22"/>
    </row>
    <row r="2593" ht="27" customHeight="1" spans="1:13">
      <c r="A2593" s="10">
        <v>2515</v>
      </c>
      <c r="B2593" s="14" t="s">
        <v>4698</v>
      </c>
      <c r="C2593" s="10" t="s">
        <v>19</v>
      </c>
      <c r="D2593" s="10" t="s">
        <v>98</v>
      </c>
      <c r="E2593" s="10" t="s">
        <v>124</v>
      </c>
      <c r="F2593" s="14" t="s">
        <v>4699</v>
      </c>
      <c r="G2593" s="10">
        <v>1500</v>
      </c>
      <c r="H2593" s="10">
        <v>1500</v>
      </c>
      <c r="I2593" s="10"/>
      <c r="J2593" s="10"/>
      <c r="K2593" s="10"/>
      <c r="L2593" s="10" t="s">
        <v>483</v>
      </c>
      <c r="M2593" s="22"/>
    </row>
    <row r="2594" ht="37" customHeight="1" spans="1:13">
      <c r="A2594" s="10">
        <v>2516</v>
      </c>
      <c r="B2594" s="14" t="s">
        <v>4700</v>
      </c>
      <c r="C2594" s="10" t="s">
        <v>19</v>
      </c>
      <c r="D2594" s="10" t="s">
        <v>1271</v>
      </c>
      <c r="E2594" s="10" t="s">
        <v>156</v>
      </c>
      <c r="F2594" s="14" t="s">
        <v>4701</v>
      </c>
      <c r="G2594" s="10">
        <v>1000</v>
      </c>
      <c r="H2594" s="10">
        <v>1000</v>
      </c>
      <c r="I2594" s="10"/>
      <c r="J2594" s="10"/>
      <c r="K2594" s="10"/>
      <c r="L2594" s="10" t="s">
        <v>624</v>
      </c>
      <c r="M2594" s="22"/>
    </row>
    <row r="2595" ht="28" customHeight="1" spans="1:13">
      <c r="A2595" s="10">
        <v>2517</v>
      </c>
      <c r="B2595" s="14" t="s">
        <v>4702</v>
      </c>
      <c r="C2595" s="10" t="s">
        <v>19</v>
      </c>
      <c r="D2595" s="10" t="s">
        <v>98</v>
      </c>
      <c r="E2595" s="10" t="s">
        <v>128</v>
      </c>
      <c r="F2595" s="14" t="s">
        <v>4703</v>
      </c>
      <c r="G2595" s="10">
        <v>1920</v>
      </c>
      <c r="H2595" s="10">
        <v>1920</v>
      </c>
      <c r="I2595" s="10"/>
      <c r="J2595" s="10"/>
      <c r="K2595" s="10"/>
      <c r="L2595" s="10" t="s">
        <v>284</v>
      </c>
      <c r="M2595" s="22"/>
    </row>
    <row r="2596" ht="29" customHeight="1" spans="1:13">
      <c r="A2596" s="10">
        <v>2518</v>
      </c>
      <c r="B2596" s="14" t="s">
        <v>4704</v>
      </c>
      <c r="C2596" s="10" t="s">
        <v>19</v>
      </c>
      <c r="D2596" s="10" t="s">
        <v>98</v>
      </c>
      <c r="E2596" s="10" t="s">
        <v>132</v>
      </c>
      <c r="F2596" s="14" t="s">
        <v>4701</v>
      </c>
      <c r="G2596" s="10">
        <v>1000</v>
      </c>
      <c r="H2596" s="10">
        <v>1000</v>
      </c>
      <c r="I2596" s="10"/>
      <c r="J2596" s="10"/>
      <c r="K2596" s="10"/>
      <c r="L2596" s="10" t="s">
        <v>337</v>
      </c>
      <c r="M2596" s="22"/>
    </row>
    <row r="2597" ht="33" customHeight="1" spans="1:13">
      <c r="A2597" s="10">
        <v>2519</v>
      </c>
      <c r="B2597" s="14" t="s">
        <v>4705</v>
      </c>
      <c r="C2597" s="10" t="s">
        <v>19</v>
      </c>
      <c r="D2597" s="10" t="s">
        <v>98</v>
      </c>
      <c r="E2597" s="10" t="s">
        <v>144</v>
      </c>
      <c r="F2597" s="14" t="s">
        <v>4706</v>
      </c>
      <c r="G2597" s="10">
        <v>1860</v>
      </c>
      <c r="H2597" s="10">
        <v>1860</v>
      </c>
      <c r="I2597" s="10"/>
      <c r="J2597" s="10"/>
      <c r="K2597" s="10"/>
      <c r="L2597" s="10" t="s">
        <v>331</v>
      </c>
      <c r="M2597" s="22"/>
    </row>
    <row r="2598" ht="27" customHeight="1" spans="1:13">
      <c r="A2598" s="10">
        <v>2520</v>
      </c>
      <c r="B2598" s="14" t="s">
        <v>4707</v>
      </c>
      <c r="C2598" s="10" t="s">
        <v>19</v>
      </c>
      <c r="D2598" s="10" t="s">
        <v>1932</v>
      </c>
      <c r="E2598" s="10" t="s">
        <v>148</v>
      </c>
      <c r="F2598" s="14" t="s">
        <v>4708</v>
      </c>
      <c r="G2598" s="10">
        <v>1000</v>
      </c>
      <c r="H2598" s="10">
        <v>1000</v>
      </c>
      <c r="I2598" s="10"/>
      <c r="J2598" s="10"/>
      <c r="K2598" s="10"/>
      <c r="L2598" s="10" t="s">
        <v>303</v>
      </c>
      <c r="M2598" s="22"/>
    </row>
    <row r="2599" ht="37" customHeight="1" spans="1:13">
      <c r="A2599" s="10">
        <v>2521</v>
      </c>
      <c r="B2599" s="14" t="s">
        <v>4709</v>
      </c>
      <c r="C2599" s="10" t="s">
        <v>19</v>
      </c>
      <c r="D2599" s="10" t="s">
        <v>1271</v>
      </c>
      <c r="E2599" s="10" t="s">
        <v>832</v>
      </c>
      <c r="F2599" s="14" t="s">
        <v>4710</v>
      </c>
      <c r="G2599" s="10">
        <v>4935</v>
      </c>
      <c r="H2599" s="10">
        <v>4935</v>
      </c>
      <c r="I2599" s="10"/>
      <c r="J2599" s="10"/>
      <c r="K2599" s="10"/>
      <c r="L2599" s="10" t="s">
        <v>1346</v>
      </c>
      <c r="M2599" s="22"/>
    </row>
    <row r="2600" ht="30" customHeight="1" spans="1:13">
      <c r="A2600" s="10">
        <v>2522</v>
      </c>
      <c r="B2600" s="14" t="s">
        <v>4711</v>
      </c>
      <c r="C2600" s="10" t="s">
        <v>19</v>
      </c>
      <c r="D2600" s="10" t="s">
        <v>98</v>
      </c>
      <c r="E2600" s="10" t="s">
        <v>832</v>
      </c>
      <c r="F2600" s="14" t="s">
        <v>4712</v>
      </c>
      <c r="G2600" s="10">
        <v>840</v>
      </c>
      <c r="H2600" s="10">
        <v>840</v>
      </c>
      <c r="I2600" s="10"/>
      <c r="J2600" s="10"/>
      <c r="K2600" s="10"/>
      <c r="L2600" s="10" t="s">
        <v>1346</v>
      </c>
      <c r="M2600" s="22"/>
    </row>
    <row r="2601" ht="26" customHeight="1" spans="1:13">
      <c r="A2601" s="10">
        <v>2523</v>
      </c>
      <c r="B2601" s="14" t="s">
        <v>4713</v>
      </c>
      <c r="C2601" s="10" t="s">
        <v>19</v>
      </c>
      <c r="D2601" s="10" t="s">
        <v>20</v>
      </c>
      <c r="E2601" s="10" t="s">
        <v>832</v>
      </c>
      <c r="F2601" s="14" t="s">
        <v>4714</v>
      </c>
      <c r="G2601" s="10">
        <v>330</v>
      </c>
      <c r="H2601" s="10">
        <v>330</v>
      </c>
      <c r="I2601" s="10"/>
      <c r="J2601" s="10"/>
      <c r="K2601" s="10"/>
      <c r="L2601" s="10" t="s">
        <v>1346</v>
      </c>
      <c r="M2601" s="22"/>
    </row>
    <row r="2602" ht="28" customHeight="1" spans="1:13">
      <c r="A2602" s="10">
        <v>2524</v>
      </c>
      <c r="B2602" s="14" t="s">
        <v>4715</v>
      </c>
      <c r="C2602" s="10" t="s">
        <v>62</v>
      </c>
      <c r="D2602" s="10" t="s">
        <v>20</v>
      </c>
      <c r="E2602" s="10" t="s">
        <v>832</v>
      </c>
      <c r="F2602" s="14" t="s">
        <v>4716</v>
      </c>
      <c r="G2602" s="10">
        <v>6000</v>
      </c>
      <c r="H2602" s="10">
        <v>6000</v>
      </c>
      <c r="I2602" s="10"/>
      <c r="J2602" s="10"/>
      <c r="K2602" s="10"/>
      <c r="L2602" s="10" t="s">
        <v>4717</v>
      </c>
      <c r="M2602" s="22"/>
    </row>
    <row r="2603" ht="27" customHeight="1" spans="1:13">
      <c r="A2603" s="10">
        <v>2525</v>
      </c>
      <c r="B2603" s="14" t="s">
        <v>4718</v>
      </c>
      <c r="C2603" s="10" t="s">
        <v>19</v>
      </c>
      <c r="D2603" s="10" t="s">
        <v>20</v>
      </c>
      <c r="E2603" s="10" t="s">
        <v>21</v>
      </c>
      <c r="F2603" s="14" t="s">
        <v>4719</v>
      </c>
      <c r="G2603" s="10">
        <v>600</v>
      </c>
      <c r="H2603" s="10">
        <v>600</v>
      </c>
      <c r="I2603" s="10"/>
      <c r="J2603" s="10"/>
      <c r="K2603" s="10"/>
      <c r="L2603" s="10" t="s">
        <v>4717</v>
      </c>
      <c r="M2603" s="22"/>
    </row>
    <row r="2604" ht="37" customHeight="1" spans="1:13">
      <c r="A2604" s="10">
        <v>2526</v>
      </c>
      <c r="B2604" s="14" t="s">
        <v>4720</v>
      </c>
      <c r="C2604" s="10" t="s">
        <v>19</v>
      </c>
      <c r="D2604" s="10" t="s">
        <v>20</v>
      </c>
      <c r="E2604" s="10" t="s">
        <v>21</v>
      </c>
      <c r="F2604" s="14" t="s">
        <v>4721</v>
      </c>
      <c r="G2604" s="10">
        <v>3000</v>
      </c>
      <c r="H2604" s="10">
        <v>3000</v>
      </c>
      <c r="I2604" s="10"/>
      <c r="J2604" s="10"/>
      <c r="K2604" s="10"/>
      <c r="L2604" s="10" t="s">
        <v>4717</v>
      </c>
      <c r="M2604" s="22"/>
    </row>
    <row r="2605" ht="28" customHeight="1" spans="1:13">
      <c r="A2605" s="10">
        <v>2527</v>
      </c>
      <c r="B2605" s="14" t="s">
        <v>4722</v>
      </c>
      <c r="C2605" s="10" t="s">
        <v>19</v>
      </c>
      <c r="D2605" s="10" t="s">
        <v>98</v>
      </c>
      <c r="E2605" s="10" t="s">
        <v>21</v>
      </c>
      <c r="F2605" s="14" t="s">
        <v>4723</v>
      </c>
      <c r="G2605" s="10">
        <v>5000</v>
      </c>
      <c r="H2605" s="10">
        <v>5000</v>
      </c>
      <c r="I2605" s="10"/>
      <c r="J2605" s="10"/>
      <c r="K2605" s="10"/>
      <c r="L2605" s="10" t="s">
        <v>4717</v>
      </c>
      <c r="M2605" s="22"/>
    </row>
    <row r="2606" ht="37" customHeight="1" spans="1:13">
      <c r="A2606" s="10">
        <v>2528</v>
      </c>
      <c r="B2606" s="14" t="s">
        <v>4724</v>
      </c>
      <c r="C2606" s="10" t="s">
        <v>62</v>
      </c>
      <c r="D2606" s="10" t="s">
        <v>20</v>
      </c>
      <c r="E2606" s="10" t="s">
        <v>21</v>
      </c>
      <c r="F2606" s="14" t="s">
        <v>4725</v>
      </c>
      <c r="G2606" s="10">
        <v>480</v>
      </c>
      <c r="H2606" s="10">
        <v>480</v>
      </c>
      <c r="I2606" s="10"/>
      <c r="J2606" s="10"/>
      <c r="K2606" s="10"/>
      <c r="L2606" s="10" t="s">
        <v>4726</v>
      </c>
      <c r="M2606" s="22"/>
    </row>
    <row r="2607" ht="31" customHeight="1" spans="1:13">
      <c r="A2607" s="10">
        <v>2529</v>
      </c>
      <c r="B2607" s="14" t="s">
        <v>4727</v>
      </c>
      <c r="C2607" s="10" t="s">
        <v>19</v>
      </c>
      <c r="D2607" s="10" t="s">
        <v>20</v>
      </c>
      <c r="E2607" s="10" t="s">
        <v>832</v>
      </c>
      <c r="F2607" s="14" t="s">
        <v>4728</v>
      </c>
      <c r="G2607" s="10">
        <v>310</v>
      </c>
      <c r="H2607" s="10">
        <v>310</v>
      </c>
      <c r="I2607" s="10"/>
      <c r="J2607" s="10"/>
      <c r="K2607" s="10"/>
      <c r="L2607" s="10" t="s">
        <v>4717</v>
      </c>
      <c r="M2607" s="22"/>
    </row>
    <row r="2608" ht="27" customHeight="1" spans="1:13">
      <c r="A2608" s="10">
        <v>2530</v>
      </c>
      <c r="B2608" s="14" t="s">
        <v>4729</v>
      </c>
      <c r="C2608" s="10" t="s">
        <v>19</v>
      </c>
      <c r="D2608" s="10" t="s">
        <v>98</v>
      </c>
      <c r="E2608" s="10" t="s">
        <v>21</v>
      </c>
      <c r="F2608" s="14" t="s">
        <v>4730</v>
      </c>
      <c r="G2608" s="10">
        <v>1600</v>
      </c>
      <c r="H2608" s="10">
        <v>1600</v>
      </c>
      <c r="I2608" s="10"/>
      <c r="J2608" s="10"/>
      <c r="K2608" s="10"/>
      <c r="L2608" s="10" t="s">
        <v>4717</v>
      </c>
      <c r="M2608" s="22"/>
    </row>
    <row r="2609" ht="27" customHeight="1" spans="1:13">
      <c r="A2609" s="10">
        <v>2531</v>
      </c>
      <c r="B2609" s="14" t="s">
        <v>4731</v>
      </c>
      <c r="C2609" s="10" t="s">
        <v>19</v>
      </c>
      <c r="D2609" s="10" t="s">
        <v>1271</v>
      </c>
      <c r="E2609" s="10" t="s">
        <v>21</v>
      </c>
      <c r="F2609" s="14" t="s">
        <v>4732</v>
      </c>
      <c r="G2609" s="10">
        <v>300</v>
      </c>
      <c r="H2609" s="10">
        <v>300</v>
      </c>
      <c r="I2609" s="10"/>
      <c r="J2609" s="10"/>
      <c r="K2609" s="10"/>
      <c r="L2609" s="10" t="s">
        <v>4717</v>
      </c>
      <c r="M2609" s="22"/>
    </row>
    <row r="2610" ht="39" customHeight="1" spans="1:13">
      <c r="A2610" s="10">
        <v>2532</v>
      </c>
      <c r="B2610" s="14" t="s">
        <v>4733</v>
      </c>
      <c r="C2610" s="10" t="s">
        <v>19</v>
      </c>
      <c r="D2610" s="10" t="s">
        <v>20</v>
      </c>
      <c r="E2610" s="10" t="s">
        <v>49</v>
      </c>
      <c r="F2610" s="14" t="s">
        <v>4734</v>
      </c>
      <c r="G2610" s="10">
        <v>19000</v>
      </c>
      <c r="H2610" s="10">
        <v>19000</v>
      </c>
      <c r="I2610" s="10"/>
      <c r="J2610" s="10"/>
      <c r="K2610" s="10"/>
      <c r="L2610" s="10" t="s">
        <v>4717</v>
      </c>
      <c r="M2610" s="22"/>
    </row>
    <row r="2611" ht="30" customHeight="1" spans="1:13">
      <c r="A2611" s="10">
        <v>2533</v>
      </c>
      <c r="B2611" s="14" t="s">
        <v>4735</v>
      </c>
      <c r="C2611" s="10" t="s">
        <v>19</v>
      </c>
      <c r="D2611" s="10" t="s">
        <v>1271</v>
      </c>
      <c r="E2611" s="10" t="s">
        <v>21</v>
      </c>
      <c r="F2611" s="14" t="s">
        <v>4736</v>
      </c>
      <c r="G2611" s="10">
        <v>2368</v>
      </c>
      <c r="H2611" s="10">
        <v>2368</v>
      </c>
      <c r="I2611" s="10"/>
      <c r="J2611" s="10"/>
      <c r="K2611" s="10"/>
      <c r="L2611" s="10" t="s">
        <v>4737</v>
      </c>
      <c r="M2611" s="22"/>
    </row>
    <row r="2612" ht="37" customHeight="1" spans="1:13">
      <c r="A2612" s="10">
        <v>2534</v>
      </c>
      <c r="B2612" s="14" t="s">
        <v>4738</v>
      </c>
      <c r="C2612" s="10" t="s">
        <v>19</v>
      </c>
      <c r="D2612" s="10" t="s">
        <v>1932</v>
      </c>
      <c r="E2612" s="10" t="s">
        <v>21</v>
      </c>
      <c r="F2612" s="14" t="s">
        <v>4739</v>
      </c>
      <c r="G2612" s="10">
        <v>6000</v>
      </c>
      <c r="H2612" s="10">
        <v>6000</v>
      </c>
      <c r="I2612" s="10"/>
      <c r="J2612" s="10"/>
      <c r="K2612" s="10"/>
      <c r="L2612" s="10" t="s">
        <v>4737</v>
      </c>
      <c r="M2612" s="22"/>
    </row>
    <row r="2613" ht="37" customHeight="1" spans="1:13">
      <c r="A2613" s="10">
        <v>2535</v>
      </c>
      <c r="B2613" s="14" t="s">
        <v>4740</v>
      </c>
      <c r="C2613" s="10" t="s">
        <v>19</v>
      </c>
      <c r="D2613" s="10" t="s">
        <v>196</v>
      </c>
      <c r="E2613" s="10" t="s">
        <v>21</v>
      </c>
      <c r="F2613" s="14" t="s">
        <v>4741</v>
      </c>
      <c r="G2613" s="10">
        <v>30000</v>
      </c>
      <c r="H2613" s="10">
        <v>30000</v>
      </c>
      <c r="I2613" s="10"/>
      <c r="J2613" s="10"/>
      <c r="K2613" s="10"/>
      <c r="L2613" s="10" t="s">
        <v>4717</v>
      </c>
      <c r="M2613" s="22"/>
    </row>
    <row r="2614" ht="37" customHeight="1" spans="1:13">
      <c r="A2614" s="10">
        <v>2536</v>
      </c>
      <c r="B2614" s="14" t="s">
        <v>4742</v>
      </c>
      <c r="C2614" s="10" t="s">
        <v>19</v>
      </c>
      <c r="D2614" s="10" t="s">
        <v>55</v>
      </c>
      <c r="E2614" s="10" t="s">
        <v>21</v>
      </c>
      <c r="F2614" s="14" t="s">
        <v>4743</v>
      </c>
      <c r="G2614" s="10">
        <v>50000</v>
      </c>
      <c r="H2614" s="10">
        <v>50000</v>
      </c>
      <c r="I2614" s="10"/>
      <c r="J2614" s="10"/>
      <c r="K2614" s="10"/>
      <c r="L2614" s="10" t="s">
        <v>4717</v>
      </c>
      <c r="M2614" s="22"/>
    </row>
    <row r="2615" ht="29" customHeight="1" spans="1:13">
      <c r="A2615" s="10">
        <v>2537</v>
      </c>
      <c r="B2615" s="14" t="s">
        <v>4744</v>
      </c>
      <c r="C2615" s="10" t="s">
        <v>19</v>
      </c>
      <c r="D2615" s="10" t="s">
        <v>30</v>
      </c>
      <c r="E2615" s="10" t="s">
        <v>21</v>
      </c>
      <c r="F2615" s="14" t="s">
        <v>4745</v>
      </c>
      <c r="G2615" s="10">
        <v>14500</v>
      </c>
      <c r="H2615" s="10">
        <v>14500</v>
      </c>
      <c r="I2615" s="10"/>
      <c r="J2615" s="10"/>
      <c r="K2615" s="10"/>
      <c r="L2615" s="10" t="s">
        <v>4746</v>
      </c>
      <c r="M2615" s="22"/>
    </row>
    <row r="2616" ht="37" customHeight="1" spans="1:13">
      <c r="A2616" s="10">
        <v>2538</v>
      </c>
      <c r="B2616" s="14" t="s">
        <v>4747</v>
      </c>
      <c r="C2616" s="10" t="s">
        <v>19</v>
      </c>
      <c r="D2616" s="10" t="s">
        <v>190</v>
      </c>
      <c r="E2616" s="10" t="s">
        <v>21</v>
      </c>
      <c r="F2616" s="14" t="s">
        <v>4748</v>
      </c>
      <c r="G2616" s="10">
        <v>5000</v>
      </c>
      <c r="H2616" s="10">
        <v>5000</v>
      </c>
      <c r="I2616" s="10"/>
      <c r="J2616" s="10"/>
      <c r="K2616" s="10"/>
      <c r="L2616" s="10" t="s">
        <v>4737</v>
      </c>
      <c r="M2616" s="22"/>
    </row>
    <row r="2617" ht="27" customHeight="1" spans="1:13">
      <c r="A2617" s="10">
        <v>2539</v>
      </c>
      <c r="B2617" s="14" t="s">
        <v>4749</v>
      </c>
      <c r="C2617" s="10" t="s">
        <v>19</v>
      </c>
      <c r="D2617" s="10" t="s">
        <v>1271</v>
      </c>
      <c r="E2617" s="10" t="s">
        <v>21</v>
      </c>
      <c r="F2617" s="14" t="s">
        <v>4750</v>
      </c>
      <c r="G2617" s="10">
        <v>3000</v>
      </c>
      <c r="H2617" s="10">
        <v>3000</v>
      </c>
      <c r="I2617" s="10"/>
      <c r="J2617" s="10"/>
      <c r="K2617" s="10"/>
      <c r="L2617" s="10" t="s">
        <v>4737</v>
      </c>
      <c r="M2617" s="22"/>
    </row>
    <row r="2618" ht="27" customHeight="1" spans="1:13">
      <c r="A2618" s="10">
        <v>2540</v>
      </c>
      <c r="B2618" s="14" t="s">
        <v>4751</v>
      </c>
      <c r="C2618" s="10" t="s">
        <v>19</v>
      </c>
      <c r="D2618" s="10" t="s">
        <v>1271</v>
      </c>
      <c r="E2618" s="10" t="s">
        <v>21</v>
      </c>
      <c r="F2618" s="14" t="s">
        <v>4752</v>
      </c>
      <c r="G2618" s="10">
        <v>1200</v>
      </c>
      <c r="H2618" s="10">
        <v>1200</v>
      </c>
      <c r="I2618" s="10"/>
      <c r="J2618" s="10"/>
      <c r="K2618" s="10"/>
      <c r="L2618" s="10" t="s">
        <v>4737</v>
      </c>
      <c r="M2618" s="22"/>
    </row>
    <row r="2619" ht="27" customHeight="1" spans="1:13">
      <c r="A2619" s="10">
        <v>2541</v>
      </c>
      <c r="B2619" s="14" t="s">
        <v>4753</v>
      </c>
      <c r="C2619" s="10" t="s">
        <v>62</v>
      </c>
      <c r="D2619" s="10" t="s">
        <v>20</v>
      </c>
      <c r="E2619" s="10" t="s">
        <v>152</v>
      </c>
      <c r="F2619" s="14" t="s">
        <v>4754</v>
      </c>
      <c r="G2619" s="10">
        <v>600</v>
      </c>
      <c r="H2619" s="10">
        <v>600</v>
      </c>
      <c r="I2619" s="10"/>
      <c r="J2619" s="10"/>
      <c r="K2619" s="10"/>
      <c r="L2619" s="10" t="s">
        <v>223</v>
      </c>
      <c r="M2619" s="22"/>
    </row>
    <row r="2620" ht="27" customHeight="1" spans="1:13">
      <c r="A2620" s="10">
        <v>2542</v>
      </c>
      <c r="B2620" s="14" t="s">
        <v>4755</v>
      </c>
      <c r="C2620" s="10" t="s">
        <v>62</v>
      </c>
      <c r="D2620" s="10" t="s">
        <v>20</v>
      </c>
      <c r="E2620" s="10" t="s">
        <v>152</v>
      </c>
      <c r="F2620" s="14" t="s">
        <v>4756</v>
      </c>
      <c r="G2620" s="10">
        <v>800</v>
      </c>
      <c r="H2620" s="10">
        <v>800</v>
      </c>
      <c r="I2620" s="10"/>
      <c r="J2620" s="10"/>
      <c r="K2620" s="10"/>
      <c r="L2620" s="10" t="s">
        <v>223</v>
      </c>
      <c r="M2620" s="22"/>
    </row>
    <row r="2621" ht="38" customHeight="1" spans="1:13">
      <c r="A2621" s="10">
        <v>2543</v>
      </c>
      <c r="B2621" s="14" t="s">
        <v>4757</v>
      </c>
      <c r="C2621" s="10" t="s">
        <v>19</v>
      </c>
      <c r="D2621" s="10" t="s">
        <v>20</v>
      </c>
      <c r="E2621" s="10" t="s">
        <v>120</v>
      </c>
      <c r="F2621" s="14" t="s">
        <v>4758</v>
      </c>
      <c r="G2621" s="10">
        <v>6000</v>
      </c>
      <c r="H2621" s="10">
        <v>6000</v>
      </c>
      <c r="I2621" s="10"/>
      <c r="J2621" s="10"/>
      <c r="K2621" s="10"/>
      <c r="L2621" s="10" t="s">
        <v>536</v>
      </c>
      <c r="M2621" s="22"/>
    </row>
    <row r="2622" ht="32" customHeight="1" spans="1:13">
      <c r="A2622" s="10">
        <v>2544</v>
      </c>
      <c r="B2622" s="14" t="s">
        <v>4759</v>
      </c>
      <c r="C2622" s="10" t="s">
        <v>62</v>
      </c>
      <c r="D2622" s="10" t="s">
        <v>20</v>
      </c>
      <c r="E2622" s="10" t="s">
        <v>128</v>
      </c>
      <c r="F2622" s="14" t="s">
        <v>4760</v>
      </c>
      <c r="G2622" s="10">
        <v>5000</v>
      </c>
      <c r="H2622" s="10">
        <v>5000</v>
      </c>
      <c r="I2622" s="10"/>
      <c r="J2622" s="10"/>
      <c r="K2622" s="10"/>
      <c r="L2622" s="10" t="s">
        <v>284</v>
      </c>
      <c r="M2622" s="22"/>
    </row>
    <row r="2623" ht="35" customHeight="1" spans="1:13">
      <c r="A2623" s="10">
        <v>2545</v>
      </c>
      <c r="B2623" s="14" t="s">
        <v>4761</v>
      </c>
      <c r="C2623" s="10" t="s">
        <v>19</v>
      </c>
      <c r="D2623" s="10" t="s">
        <v>20</v>
      </c>
      <c r="E2623" s="10" t="s">
        <v>128</v>
      </c>
      <c r="F2623" s="14" t="s">
        <v>4762</v>
      </c>
      <c r="G2623" s="10">
        <v>8000</v>
      </c>
      <c r="H2623" s="10">
        <v>8000</v>
      </c>
      <c r="I2623" s="10"/>
      <c r="J2623" s="10"/>
      <c r="K2623" s="10"/>
      <c r="L2623" s="10" t="s">
        <v>284</v>
      </c>
      <c r="M2623" s="22"/>
    </row>
    <row r="2624" ht="37" customHeight="1" spans="1:13">
      <c r="A2624" s="10">
        <v>2546</v>
      </c>
      <c r="B2624" s="14" t="s">
        <v>4763</v>
      </c>
      <c r="C2624" s="10" t="s">
        <v>19</v>
      </c>
      <c r="D2624" s="10" t="s">
        <v>218</v>
      </c>
      <c r="E2624" s="10" t="s">
        <v>136</v>
      </c>
      <c r="F2624" s="14" t="s">
        <v>4764</v>
      </c>
      <c r="G2624" s="10">
        <v>3000</v>
      </c>
      <c r="H2624" s="10">
        <v>3000</v>
      </c>
      <c r="I2624" s="10"/>
      <c r="J2624" s="10"/>
      <c r="K2624" s="10"/>
      <c r="L2624" s="10" t="s">
        <v>318</v>
      </c>
      <c r="M2624" s="22"/>
    </row>
    <row r="2625" ht="27" customHeight="1" spans="1:13">
      <c r="A2625" s="10">
        <v>2547</v>
      </c>
      <c r="B2625" s="14" t="s">
        <v>4765</v>
      </c>
      <c r="C2625" s="10" t="s">
        <v>19</v>
      </c>
      <c r="D2625" s="10" t="s">
        <v>98</v>
      </c>
      <c r="E2625" s="10" t="s">
        <v>136</v>
      </c>
      <c r="F2625" s="14" t="s">
        <v>4766</v>
      </c>
      <c r="G2625" s="10">
        <v>800</v>
      </c>
      <c r="H2625" s="10">
        <v>800</v>
      </c>
      <c r="I2625" s="10"/>
      <c r="J2625" s="10"/>
      <c r="K2625" s="10"/>
      <c r="L2625" s="10" t="s">
        <v>318</v>
      </c>
      <c r="M2625" s="22"/>
    </row>
    <row r="2626" ht="31" customHeight="1" spans="1:13">
      <c r="A2626" s="10">
        <v>2548</v>
      </c>
      <c r="B2626" s="14" t="s">
        <v>4767</v>
      </c>
      <c r="C2626" s="10" t="s">
        <v>19</v>
      </c>
      <c r="D2626" s="10" t="s">
        <v>20</v>
      </c>
      <c r="E2626" s="10" t="s">
        <v>132</v>
      </c>
      <c r="F2626" s="14" t="s">
        <v>4768</v>
      </c>
      <c r="G2626" s="10">
        <v>5000</v>
      </c>
      <c r="H2626" s="10">
        <v>5000</v>
      </c>
      <c r="I2626" s="10"/>
      <c r="J2626" s="10"/>
      <c r="K2626" s="10"/>
      <c r="L2626" s="10" t="s">
        <v>337</v>
      </c>
      <c r="M2626" s="22"/>
    </row>
    <row r="2627" ht="30" customHeight="1" spans="1:13">
      <c r="A2627" s="10">
        <v>2549</v>
      </c>
      <c r="B2627" s="14" t="s">
        <v>4769</v>
      </c>
      <c r="C2627" s="10" t="s">
        <v>19</v>
      </c>
      <c r="D2627" s="10" t="s">
        <v>20</v>
      </c>
      <c r="E2627" s="10" t="s">
        <v>132</v>
      </c>
      <c r="F2627" s="14" t="s">
        <v>4770</v>
      </c>
      <c r="G2627" s="10">
        <v>5200</v>
      </c>
      <c r="H2627" s="10">
        <v>5200</v>
      </c>
      <c r="I2627" s="10"/>
      <c r="J2627" s="10"/>
      <c r="K2627" s="10"/>
      <c r="L2627" s="10" t="s">
        <v>337</v>
      </c>
      <c r="M2627" s="22"/>
    </row>
    <row r="2628" ht="27" customHeight="1" spans="1:13">
      <c r="A2628" s="10">
        <v>2550</v>
      </c>
      <c r="B2628" s="14" t="s">
        <v>4771</v>
      </c>
      <c r="C2628" s="10" t="s">
        <v>19</v>
      </c>
      <c r="D2628" s="10" t="s">
        <v>20</v>
      </c>
      <c r="E2628" s="10" t="s">
        <v>21</v>
      </c>
      <c r="F2628" s="14" t="s">
        <v>4772</v>
      </c>
      <c r="G2628" s="10">
        <v>300</v>
      </c>
      <c r="H2628" s="10">
        <v>300</v>
      </c>
      <c r="I2628" s="10"/>
      <c r="J2628" s="10"/>
      <c r="K2628" s="10"/>
      <c r="L2628" s="10" t="s">
        <v>342</v>
      </c>
      <c r="M2628" s="22"/>
    </row>
    <row r="2629" ht="27" customHeight="1" spans="1:13">
      <c r="A2629" s="10">
        <v>2551</v>
      </c>
      <c r="B2629" s="14" t="s">
        <v>4773</v>
      </c>
      <c r="C2629" s="10" t="s">
        <v>62</v>
      </c>
      <c r="D2629" s="10" t="s">
        <v>20</v>
      </c>
      <c r="E2629" s="10" t="s">
        <v>21</v>
      </c>
      <c r="F2629" s="14" t="s">
        <v>4774</v>
      </c>
      <c r="G2629" s="10">
        <v>20000</v>
      </c>
      <c r="H2629" s="10">
        <v>20000</v>
      </c>
      <c r="I2629" s="10"/>
      <c r="J2629" s="10"/>
      <c r="K2629" s="10"/>
      <c r="L2629" s="10" t="s">
        <v>342</v>
      </c>
      <c r="M2629" s="22"/>
    </row>
    <row r="2630" ht="27" customHeight="1" spans="1:13">
      <c r="A2630" s="10">
        <v>2552</v>
      </c>
      <c r="B2630" s="14" t="s">
        <v>4775</v>
      </c>
      <c r="C2630" s="10" t="s">
        <v>62</v>
      </c>
      <c r="D2630" s="10" t="s">
        <v>20</v>
      </c>
      <c r="E2630" s="10" t="s">
        <v>21</v>
      </c>
      <c r="F2630" s="14" t="s">
        <v>4776</v>
      </c>
      <c r="G2630" s="10">
        <v>200</v>
      </c>
      <c r="H2630" s="10">
        <v>200</v>
      </c>
      <c r="I2630" s="10"/>
      <c r="J2630" s="10"/>
      <c r="K2630" s="10"/>
      <c r="L2630" s="10" t="s">
        <v>342</v>
      </c>
      <c r="M2630" s="22"/>
    </row>
    <row r="2631" ht="27" customHeight="1" spans="1:13">
      <c r="A2631" s="10">
        <v>2553</v>
      </c>
      <c r="B2631" s="14" t="s">
        <v>4777</v>
      </c>
      <c r="C2631" s="10" t="s">
        <v>19</v>
      </c>
      <c r="D2631" s="10" t="s">
        <v>20</v>
      </c>
      <c r="E2631" s="10" t="s">
        <v>21</v>
      </c>
      <c r="F2631" s="14" t="s">
        <v>4778</v>
      </c>
      <c r="G2631" s="10">
        <v>65</v>
      </c>
      <c r="H2631" s="10">
        <v>65</v>
      </c>
      <c r="I2631" s="10"/>
      <c r="J2631" s="10"/>
      <c r="K2631" s="10"/>
      <c r="L2631" s="10" t="s">
        <v>342</v>
      </c>
      <c r="M2631" s="22"/>
    </row>
    <row r="2632" ht="27" customHeight="1" spans="1:13">
      <c r="A2632" s="10">
        <v>2554</v>
      </c>
      <c r="B2632" s="14" t="s">
        <v>4779</v>
      </c>
      <c r="C2632" s="10" t="s">
        <v>19</v>
      </c>
      <c r="D2632" s="10" t="s">
        <v>20</v>
      </c>
      <c r="E2632" s="10" t="s">
        <v>21</v>
      </c>
      <c r="F2632" s="14" t="s">
        <v>4780</v>
      </c>
      <c r="G2632" s="10">
        <v>200</v>
      </c>
      <c r="H2632" s="10">
        <v>200</v>
      </c>
      <c r="I2632" s="10"/>
      <c r="J2632" s="10"/>
      <c r="K2632" s="10"/>
      <c r="L2632" s="10" t="s">
        <v>342</v>
      </c>
      <c r="M2632" s="22"/>
    </row>
    <row r="2633" ht="27" customHeight="1" spans="1:13">
      <c r="A2633" s="10">
        <v>2555</v>
      </c>
      <c r="B2633" s="14" t="s">
        <v>4781</v>
      </c>
      <c r="C2633" s="10" t="s">
        <v>19</v>
      </c>
      <c r="D2633" s="10" t="s">
        <v>20</v>
      </c>
      <c r="E2633" s="10" t="s">
        <v>21</v>
      </c>
      <c r="F2633" s="14" t="s">
        <v>4782</v>
      </c>
      <c r="G2633" s="10">
        <v>300</v>
      </c>
      <c r="H2633" s="10">
        <v>300</v>
      </c>
      <c r="I2633" s="10"/>
      <c r="J2633" s="10"/>
      <c r="K2633" s="10"/>
      <c r="L2633" s="10" t="s">
        <v>342</v>
      </c>
      <c r="M2633" s="22"/>
    </row>
    <row r="2634" ht="27" customHeight="1" spans="1:13">
      <c r="A2634" s="10">
        <v>2556</v>
      </c>
      <c r="B2634" s="14" t="s">
        <v>4783</v>
      </c>
      <c r="C2634" s="10" t="s">
        <v>62</v>
      </c>
      <c r="D2634" s="10" t="s">
        <v>20</v>
      </c>
      <c r="E2634" s="10" t="s">
        <v>21</v>
      </c>
      <c r="F2634" s="14" t="s">
        <v>4784</v>
      </c>
      <c r="G2634" s="10">
        <v>40</v>
      </c>
      <c r="H2634" s="10">
        <v>40</v>
      </c>
      <c r="I2634" s="10"/>
      <c r="J2634" s="10"/>
      <c r="K2634" s="10"/>
      <c r="L2634" s="10" t="s">
        <v>342</v>
      </c>
      <c r="M2634" s="22"/>
    </row>
    <row r="2635" ht="27" customHeight="1" spans="1:13">
      <c r="A2635" s="10">
        <v>2557</v>
      </c>
      <c r="B2635" s="14" t="s">
        <v>4785</v>
      </c>
      <c r="C2635" s="10" t="s">
        <v>62</v>
      </c>
      <c r="D2635" s="10" t="s">
        <v>20</v>
      </c>
      <c r="E2635" s="10" t="s">
        <v>21</v>
      </c>
      <c r="F2635" s="14" t="s">
        <v>4786</v>
      </c>
      <c r="G2635" s="10">
        <v>30</v>
      </c>
      <c r="H2635" s="10">
        <v>30</v>
      </c>
      <c r="I2635" s="10"/>
      <c r="J2635" s="10"/>
      <c r="K2635" s="10"/>
      <c r="L2635" s="10" t="s">
        <v>342</v>
      </c>
      <c r="M2635" s="22"/>
    </row>
    <row r="2636" ht="27" customHeight="1" spans="1:13">
      <c r="A2636" s="10">
        <v>2558</v>
      </c>
      <c r="B2636" s="14" t="s">
        <v>4787</v>
      </c>
      <c r="C2636" s="10" t="s">
        <v>62</v>
      </c>
      <c r="D2636" s="10" t="s">
        <v>20</v>
      </c>
      <c r="E2636" s="10" t="s">
        <v>21</v>
      </c>
      <c r="F2636" s="14" t="s">
        <v>4788</v>
      </c>
      <c r="G2636" s="10">
        <v>80</v>
      </c>
      <c r="H2636" s="10">
        <v>80</v>
      </c>
      <c r="I2636" s="10"/>
      <c r="J2636" s="10"/>
      <c r="K2636" s="10"/>
      <c r="L2636" s="10" t="s">
        <v>342</v>
      </c>
      <c r="M2636" s="22"/>
    </row>
    <row r="2637" ht="27" customHeight="1" spans="1:13">
      <c r="A2637" s="10">
        <v>2559</v>
      </c>
      <c r="B2637" s="14" t="s">
        <v>4789</v>
      </c>
      <c r="C2637" s="10" t="s">
        <v>62</v>
      </c>
      <c r="D2637" s="10" t="s">
        <v>20</v>
      </c>
      <c r="E2637" s="10" t="s">
        <v>21</v>
      </c>
      <c r="F2637" s="14" t="s">
        <v>4790</v>
      </c>
      <c r="G2637" s="10">
        <v>74</v>
      </c>
      <c r="H2637" s="10">
        <v>74</v>
      </c>
      <c r="I2637" s="10"/>
      <c r="J2637" s="10"/>
      <c r="K2637" s="10"/>
      <c r="L2637" s="10" t="s">
        <v>342</v>
      </c>
      <c r="M2637" s="22"/>
    </row>
    <row r="2638" ht="28" customHeight="1" spans="1:13">
      <c r="A2638" s="10">
        <v>2560</v>
      </c>
      <c r="B2638" s="14" t="s">
        <v>4791</v>
      </c>
      <c r="C2638" s="10" t="s">
        <v>19</v>
      </c>
      <c r="D2638" s="10" t="s">
        <v>20</v>
      </c>
      <c r="E2638" s="10" t="s">
        <v>21</v>
      </c>
      <c r="F2638" s="14" t="s">
        <v>4792</v>
      </c>
      <c r="G2638" s="10">
        <v>120</v>
      </c>
      <c r="H2638" s="10">
        <v>120</v>
      </c>
      <c r="I2638" s="10"/>
      <c r="J2638" s="10"/>
      <c r="K2638" s="10"/>
      <c r="L2638" s="10" t="s">
        <v>342</v>
      </c>
      <c r="M2638" s="22"/>
    </row>
    <row r="2639" ht="37" customHeight="1" spans="1:13">
      <c r="A2639" s="10">
        <v>2561</v>
      </c>
      <c r="B2639" s="14" t="s">
        <v>4793</v>
      </c>
      <c r="C2639" s="10" t="s">
        <v>19</v>
      </c>
      <c r="D2639" s="10" t="s">
        <v>20</v>
      </c>
      <c r="E2639" s="10" t="s">
        <v>21</v>
      </c>
      <c r="F2639" s="14" t="s">
        <v>4794</v>
      </c>
      <c r="G2639" s="10">
        <v>25264</v>
      </c>
      <c r="H2639" s="10">
        <v>25264</v>
      </c>
      <c r="I2639" s="10"/>
      <c r="J2639" s="10"/>
      <c r="K2639" s="10"/>
      <c r="L2639" s="10" t="s">
        <v>342</v>
      </c>
      <c r="M2639" s="22"/>
    </row>
    <row r="2640" ht="32" customHeight="1" spans="1:13">
      <c r="A2640" s="10">
        <v>2562</v>
      </c>
      <c r="B2640" s="14" t="s">
        <v>4795</v>
      </c>
      <c r="C2640" s="10" t="s">
        <v>19</v>
      </c>
      <c r="D2640" s="10" t="s">
        <v>20</v>
      </c>
      <c r="E2640" s="10" t="s">
        <v>21</v>
      </c>
      <c r="F2640" s="14" t="s">
        <v>4796</v>
      </c>
      <c r="G2640" s="10">
        <v>175000</v>
      </c>
      <c r="H2640" s="10">
        <v>175000</v>
      </c>
      <c r="I2640" s="10"/>
      <c r="J2640" s="10"/>
      <c r="K2640" s="10"/>
      <c r="L2640" s="10" t="s">
        <v>342</v>
      </c>
      <c r="M2640" s="22"/>
    </row>
    <row r="2641" ht="29" customHeight="1" spans="1:13">
      <c r="A2641" s="10">
        <v>2563</v>
      </c>
      <c r="B2641" s="14" t="s">
        <v>4797</v>
      </c>
      <c r="C2641" s="10" t="s">
        <v>19</v>
      </c>
      <c r="D2641" s="10" t="s">
        <v>20</v>
      </c>
      <c r="E2641" s="10" t="s">
        <v>21</v>
      </c>
      <c r="F2641" s="14" t="s">
        <v>4798</v>
      </c>
      <c r="G2641" s="10">
        <v>105000</v>
      </c>
      <c r="H2641" s="10">
        <v>105000</v>
      </c>
      <c r="I2641" s="10"/>
      <c r="J2641" s="10"/>
      <c r="K2641" s="10"/>
      <c r="L2641" s="10" t="s">
        <v>342</v>
      </c>
      <c r="M2641" s="22"/>
    </row>
    <row r="2642" ht="37" customHeight="1" spans="1:13">
      <c r="A2642" s="10">
        <v>2564</v>
      </c>
      <c r="B2642" s="14" t="s">
        <v>4799</v>
      </c>
      <c r="C2642" s="10" t="s">
        <v>19</v>
      </c>
      <c r="D2642" s="10" t="s">
        <v>20</v>
      </c>
      <c r="E2642" s="10" t="s">
        <v>21</v>
      </c>
      <c r="F2642" s="14" t="s">
        <v>4800</v>
      </c>
      <c r="G2642" s="10">
        <v>54000</v>
      </c>
      <c r="H2642" s="10">
        <v>54000</v>
      </c>
      <c r="I2642" s="10"/>
      <c r="J2642" s="10"/>
      <c r="K2642" s="10"/>
      <c r="L2642" s="10" t="s">
        <v>342</v>
      </c>
      <c r="M2642" s="22"/>
    </row>
    <row r="2643" ht="27" customHeight="1" spans="1:13">
      <c r="A2643" s="10">
        <v>2565</v>
      </c>
      <c r="B2643" s="14" t="s">
        <v>4801</v>
      </c>
      <c r="C2643" s="10" t="s">
        <v>19</v>
      </c>
      <c r="D2643" s="10" t="s">
        <v>20</v>
      </c>
      <c r="E2643" s="10" t="s">
        <v>21</v>
      </c>
      <c r="F2643" s="14" t="s">
        <v>4802</v>
      </c>
      <c r="G2643" s="10">
        <v>12520</v>
      </c>
      <c r="H2643" s="10">
        <v>12520</v>
      </c>
      <c r="I2643" s="10"/>
      <c r="J2643" s="10"/>
      <c r="K2643" s="10"/>
      <c r="L2643" s="10" t="s">
        <v>342</v>
      </c>
      <c r="M2643" s="22"/>
    </row>
    <row r="2644" ht="27" customHeight="1" spans="1:13">
      <c r="A2644" s="10">
        <v>2566</v>
      </c>
      <c r="B2644" s="14" t="s">
        <v>4803</v>
      </c>
      <c r="C2644" s="10" t="s">
        <v>19</v>
      </c>
      <c r="D2644" s="10" t="s">
        <v>20</v>
      </c>
      <c r="E2644" s="10" t="s">
        <v>21</v>
      </c>
      <c r="F2644" s="14" t="s">
        <v>4804</v>
      </c>
      <c r="G2644" s="10">
        <v>25000</v>
      </c>
      <c r="H2644" s="10">
        <v>25000</v>
      </c>
      <c r="I2644" s="10"/>
      <c r="J2644" s="10"/>
      <c r="K2644" s="10"/>
      <c r="L2644" s="10" t="s">
        <v>342</v>
      </c>
      <c r="M2644" s="22"/>
    </row>
    <row r="2645" ht="27" customHeight="1" spans="1:13">
      <c r="A2645" s="10">
        <v>2567</v>
      </c>
      <c r="B2645" s="14" t="s">
        <v>4805</v>
      </c>
      <c r="C2645" s="10" t="s">
        <v>19</v>
      </c>
      <c r="D2645" s="10" t="s">
        <v>20</v>
      </c>
      <c r="E2645" s="10" t="s">
        <v>21</v>
      </c>
      <c r="F2645" s="14" t="s">
        <v>4806</v>
      </c>
      <c r="G2645" s="10">
        <v>120000</v>
      </c>
      <c r="H2645" s="10">
        <v>120000</v>
      </c>
      <c r="I2645" s="10"/>
      <c r="J2645" s="10"/>
      <c r="K2645" s="10"/>
      <c r="L2645" s="10" t="s">
        <v>342</v>
      </c>
      <c r="M2645" s="22"/>
    </row>
    <row r="2646" ht="38" customHeight="1" spans="1:13">
      <c r="A2646" s="10">
        <v>2568</v>
      </c>
      <c r="B2646" s="14" t="s">
        <v>4807</v>
      </c>
      <c r="C2646" s="10" t="s">
        <v>19</v>
      </c>
      <c r="D2646" s="10" t="s">
        <v>20</v>
      </c>
      <c r="E2646" s="10" t="s">
        <v>21</v>
      </c>
      <c r="F2646" s="14" t="s">
        <v>4808</v>
      </c>
      <c r="G2646" s="10">
        <v>55</v>
      </c>
      <c r="H2646" s="10">
        <v>55</v>
      </c>
      <c r="I2646" s="10"/>
      <c r="J2646" s="10"/>
      <c r="K2646" s="10"/>
      <c r="L2646" s="10" t="s">
        <v>342</v>
      </c>
      <c r="M2646" s="22"/>
    </row>
    <row r="2647" ht="40" customHeight="1" spans="1:13">
      <c r="A2647" s="10">
        <v>2569</v>
      </c>
      <c r="B2647" s="14" t="s">
        <v>4809</v>
      </c>
      <c r="C2647" s="10" t="s">
        <v>19</v>
      </c>
      <c r="D2647" s="10" t="s">
        <v>20</v>
      </c>
      <c r="E2647" s="10" t="s">
        <v>124</v>
      </c>
      <c r="F2647" s="14" t="s">
        <v>4810</v>
      </c>
      <c r="G2647" s="10">
        <v>1150</v>
      </c>
      <c r="H2647" s="10">
        <v>1150</v>
      </c>
      <c r="I2647" s="10"/>
      <c r="J2647" s="10"/>
      <c r="K2647" s="10"/>
      <c r="L2647" s="10" t="s">
        <v>483</v>
      </c>
      <c r="M2647" s="22"/>
    </row>
    <row r="2648" ht="26" customHeight="1" spans="1:13">
      <c r="A2648" s="10">
        <v>2570</v>
      </c>
      <c r="B2648" s="14" t="s">
        <v>4811</v>
      </c>
      <c r="C2648" s="10" t="s">
        <v>19</v>
      </c>
      <c r="D2648" s="10" t="s">
        <v>20</v>
      </c>
      <c r="E2648" s="10" t="s">
        <v>124</v>
      </c>
      <c r="F2648" s="14" t="s">
        <v>4812</v>
      </c>
      <c r="G2648" s="10">
        <v>7496</v>
      </c>
      <c r="H2648" s="10">
        <v>7496</v>
      </c>
      <c r="I2648" s="10"/>
      <c r="J2648" s="10"/>
      <c r="K2648" s="10"/>
      <c r="L2648" s="10" t="s">
        <v>483</v>
      </c>
      <c r="M2648" s="22"/>
    </row>
    <row r="2649" spans="1:13">
      <c r="A2649" s="10"/>
      <c r="B2649" s="14" t="s">
        <v>4813</v>
      </c>
      <c r="C2649" s="10"/>
      <c r="D2649" s="10"/>
      <c r="E2649" s="10"/>
      <c r="F2649" s="14"/>
      <c r="G2649" s="10">
        <f t="shared" ref="G2649:K2649" si="61">SUM(G2650:G2688)</f>
        <v>309760</v>
      </c>
      <c r="H2649" s="10">
        <f t="shared" si="61"/>
        <v>309760</v>
      </c>
      <c r="I2649" s="10">
        <f t="shared" si="61"/>
        <v>0</v>
      </c>
      <c r="J2649" s="10">
        <f t="shared" si="61"/>
        <v>0</v>
      </c>
      <c r="K2649" s="10">
        <f t="shared" si="61"/>
        <v>0</v>
      </c>
      <c r="L2649" s="10" t="s">
        <v>59</v>
      </c>
      <c r="M2649" s="10" t="s">
        <v>59</v>
      </c>
    </row>
    <row r="2650" ht="27" customHeight="1" spans="1:13">
      <c r="A2650" s="10">
        <v>2571</v>
      </c>
      <c r="B2650" s="14" t="s">
        <v>4814</v>
      </c>
      <c r="C2650" s="10" t="s">
        <v>19</v>
      </c>
      <c r="D2650" s="10" t="s">
        <v>98</v>
      </c>
      <c r="E2650" s="10" t="s">
        <v>148</v>
      </c>
      <c r="F2650" s="14" t="s">
        <v>4815</v>
      </c>
      <c r="G2650" s="10">
        <v>240</v>
      </c>
      <c r="H2650" s="10">
        <v>240</v>
      </c>
      <c r="I2650" s="10"/>
      <c r="J2650" s="10"/>
      <c r="K2650" s="10"/>
      <c r="L2650" s="10" t="s">
        <v>4816</v>
      </c>
      <c r="M2650" s="10"/>
    </row>
    <row r="2651" ht="27" customHeight="1" spans="1:13">
      <c r="A2651" s="10">
        <v>2572</v>
      </c>
      <c r="B2651" s="14" t="s">
        <v>4817</v>
      </c>
      <c r="C2651" s="10" t="s">
        <v>62</v>
      </c>
      <c r="D2651" s="10" t="s">
        <v>1271</v>
      </c>
      <c r="E2651" s="10" t="s">
        <v>128</v>
      </c>
      <c r="F2651" s="14" t="s">
        <v>4815</v>
      </c>
      <c r="G2651" s="10">
        <v>240</v>
      </c>
      <c r="H2651" s="10">
        <v>240</v>
      </c>
      <c r="I2651" s="10"/>
      <c r="J2651" s="10"/>
      <c r="K2651" s="10"/>
      <c r="L2651" s="10" t="s">
        <v>4816</v>
      </c>
      <c r="M2651" s="10"/>
    </row>
    <row r="2652" ht="27" customHeight="1" spans="1:13">
      <c r="A2652" s="10">
        <v>2573</v>
      </c>
      <c r="B2652" s="14" t="s">
        <v>4818</v>
      </c>
      <c r="C2652" s="10" t="s">
        <v>62</v>
      </c>
      <c r="D2652" s="10" t="s">
        <v>1271</v>
      </c>
      <c r="E2652" s="10" t="s">
        <v>132</v>
      </c>
      <c r="F2652" s="14" t="s">
        <v>4815</v>
      </c>
      <c r="G2652" s="10">
        <v>240</v>
      </c>
      <c r="H2652" s="10">
        <v>240</v>
      </c>
      <c r="I2652" s="10"/>
      <c r="J2652" s="10"/>
      <c r="K2652" s="10"/>
      <c r="L2652" s="10" t="s">
        <v>4816</v>
      </c>
      <c r="M2652" s="10"/>
    </row>
    <row r="2653" ht="27" customHeight="1" spans="1:13">
      <c r="A2653" s="10">
        <v>2574</v>
      </c>
      <c r="B2653" s="14" t="s">
        <v>4819</v>
      </c>
      <c r="C2653" s="10" t="s">
        <v>19</v>
      </c>
      <c r="D2653" s="10" t="s">
        <v>1271</v>
      </c>
      <c r="E2653" s="10" t="s">
        <v>21</v>
      </c>
      <c r="F2653" s="14" t="s">
        <v>4815</v>
      </c>
      <c r="G2653" s="10">
        <v>240</v>
      </c>
      <c r="H2653" s="10">
        <v>240</v>
      </c>
      <c r="I2653" s="10"/>
      <c r="J2653" s="10"/>
      <c r="K2653" s="10"/>
      <c r="L2653" s="10" t="s">
        <v>4816</v>
      </c>
      <c r="M2653" s="10"/>
    </row>
    <row r="2654" ht="27" customHeight="1" spans="1:13">
      <c r="A2654" s="10">
        <v>2575</v>
      </c>
      <c r="B2654" s="14" t="s">
        <v>4820</v>
      </c>
      <c r="C2654" s="10" t="s">
        <v>19</v>
      </c>
      <c r="D2654" s="10" t="s">
        <v>98</v>
      </c>
      <c r="E2654" s="10" t="s">
        <v>21</v>
      </c>
      <c r="F2654" s="14" t="s">
        <v>4821</v>
      </c>
      <c r="G2654" s="10">
        <v>330</v>
      </c>
      <c r="H2654" s="10">
        <v>330</v>
      </c>
      <c r="I2654" s="10"/>
      <c r="J2654" s="10"/>
      <c r="K2654" s="10"/>
      <c r="L2654" s="10" t="s">
        <v>4816</v>
      </c>
      <c r="M2654" s="10"/>
    </row>
    <row r="2655" ht="27" customHeight="1" spans="1:13">
      <c r="A2655" s="10">
        <v>2576</v>
      </c>
      <c r="B2655" s="14" t="s">
        <v>4822</v>
      </c>
      <c r="C2655" s="10" t="s">
        <v>19</v>
      </c>
      <c r="D2655" s="10" t="s">
        <v>98</v>
      </c>
      <c r="E2655" s="10" t="s">
        <v>21</v>
      </c>
      <c r="F2655" s="14" t="s">
        <v>4823</v>
      </c>
      <c r="G2655" s="10">
        <v>730</v>
      </c>
      <c r="H2655" s="10">
        <v>730</v>
      </c>
      <c r="I2655" s="10"/>
      <c r="J2655" s="10"/>
      <c r="K2655" s="10"/>
      <c r="L2655" s="10" t="s">
        <v>4816</v>
      </c>
      <c r="M2655" s="10"/>
    </row>
    <row r="2656" ht="27" customHeight="1" spans="1:13">
      <c r="A2656" s="10">
        <v>2577</v>
      </c>
      <c r="B2656" s="14" t="s">
        <v>4824</v>
      </c>
      <c r="C2656" s="10" t="s">
        <v>19</v>
      </c>
      <c r="D2656" s="10" t="s">
        <v>1271</v>
      </c>
      <c r="E2656" s="10" t="s">
        <v>21</v>
      </c>
      <c r="F2656" s="14" t="s">
        <v>4825</v>
      </c>
      <c r="G2656" s="10">
        <v>580</v>
      </c>
      <c r="H2656" s="10">
        <v>580</v>
      </c>
      <c r="I2656" s="10"/>
      <c r="J2656" s="10"/>
      <c r="K2656" s="10"/>
      <c r="L2656" s="10" t="s">
        <v>4816</v>
      </c>
      <c r="M2656" s="10"/>
    </row>
    <row r="2657" ht="27" customHeight="1" spans="1:13">
      <c r="A2657" s="10">
        <v>2578</v>
      </c>
      <c r="B2657" s="14" t="s">
        <v>4826</v>
      </c>
      <c r="C2657" s="10" t="s">
        <v>19</v>
      </c>
      <c r="D2657" s="10" t="s">
        <v>98</v>
      </c>
      <c r="E2657" s="10" t="s">
        <v>120</v>
      </c>
      <c r="F2657" s="14" t="s">
        <v>4827</v>
      </c>
      <c r="G2657" s="10">
        <v>260</v>
      </c>
      <c r="H2657" s="10">
        <v>260</v>
      </c>
      <c r="I2657" s="10"/>
      <c r="J2657" s="10"/>
      <c r="K2657" s="10"/>
      <c r="L2657" s="10" t="s">
        <v>4816</v>
      </c>
      <c r="M2657" s="10"/>
    </row>
    <row r="2658" ht="27" customHeight="1" spans="1:13">
      <c r="A2658" s="10">
        <v>2579</v>
      </c>
      <c r="B2658" s="14" t="s">
        <v>4828</v>
      </c>
      <c r="C2658" s="10" t="s">
        <v>19</v>
      </c>
      <c r="D2658" s="10" t="s">
        <v>98</v>
      </c>
      <c r="E2658" s="10" t="s">
        <v>148</v>
      </c>
      <c r="F2658" s="14" t="s">
        <v>4827</v>
      </c>
      <c r="G2658" s="10">
        <v>260</v>
      </c>
      <c r="H2658" s="10">
        <v>260</v>
      </c>
      <c r="I2658" s="10"/>
      <c r="J2658" s="10"/>
      <c r="K2658" s="10"/>
      <c r="L2658" s="10" t="s">
        <v>4816</v>
      </c>
      <c r="M2658" s="10"/>
    </row>
    <row r="2659" ht="27" customHeight="1" spans="1:13">
      <c r="A2659" s="10">
        <v>2580</v>
      </c>
      <c r="B2659" s="14" t="s">
        <v>4829</v>
      </c>
      <c r="C2659" s="10" t="s">
        <v>19</v>
      </c>
      <c r="D2659" s="10" t="s">
        <v>98</v>
      </c>
      <c r="E2659" s="10" t="s">
        <v>132</v>
      </c>
      <c r="F2659" s="14" t="s">
        <v>4827</v>
      </c>
      <c r="G2659" s="10">
        <v>260</v>
      </c>
      <c r="H2659" s="10">
        <v>260</v>
      </c>
      <c r="I2659" s="10"/>
      <c r="J2659" s="10"/>
      <c r="K2659" s="10"/>
      <c r="L2659" s="10" t="s">
        <v>4816</v>
      </c>
      <c r="M2659" s="10"/>
    </row>
    <row r="2660" ht="27" customHeight="1" spans="1:13">
      <c r="A2660" s="10">
        <v>2581</v>
      </c>
      <c r="B2660" s="14" t="s">
        <v>4830</v>
      </c>
      <c r="C2660" s="10" t="s">
        <v>19</v>
      </c>
      <c r="D2660" s="10" t="s">
        <v>98</v>
      </c>
      <c r="E2660" s="10" t="s">
        <v>21</v>
      </c>
      <c r="F2660" s="14" t="s">
        <v>4831</v>
      </c>
      <c r="G2660" s="10">
        <v>350</v>
      </c>
      <c r="H2660" s="10">
        <v>350</v>
      </c>
      <c r="I2660" s="10"/>
      <c r="J2660" s="10"/>
      <c r="K2660" s="10"/>
      <c r="L2660" s="10" t="s">
        <v>4816</v>
      </c>
      <c r="M2660" s="10"/>
    </row>
    <row r="2661" ht="27" customHeight="1" spans="1:13">
      <c r="A2661" s="10">
        <v>2582</v>
      </c>
      <c r="B2661" s="14" t="s">
        <v>4832</v>
      </c>
      <c r="C2661" s="10" t="s">
        <v>19</v>
      </c>
      <c r="D2661" s="10" t="s">
        <v>1932</v>
      </c>
      <c r="E2661" s="10" t="s">
        <v>21</v>
      </c>
      <c r="F2661" s="14" t="s">
        <v>4833</v>
      </c>
      <c r="G2661" s="10">
        <v>180</v>
      </c>
      <c r="H2661" s="10">
        <v>180</v>
      </c>
      <c r="I2661" s="10"/>
      <c r="J2661" s="10"/>
      <c r="K2661" s="10"/>
      <c r="L2661" s="10" t="s">
        <v>4816</v>
      </c>
      <c r="M2661" s="10"/>
    </row>
    <row r="2662" ht="27" customHeight="1" spans="1:13">
      <c r="A2662" s="10">
        <v>2583</v>
      </c>
      <c r="B2662" s="14" t="s">
        <v>4834</v>
      </c>
      <c r="C2662" s="10" t="s">
        <v>19</v>
      </c>
      <c r="D2662" s="10" t="s">
        <v>1932</v>
      </c>
      <c r="E2662" s="10" t="s">
        <v>21</v>
      </c>
      <c r="F2662" s="14" t="s">
        <v>4835</v>
      </c>
      <c r="G2662" s="10">
        <v>60</v>
      </c>
      <c r="H2662" s="10">
        <v>60</v>
      </c>
      <c r="I2662" s="10"/>
      <c r="J2662" s="10"/>
      <c r="K2662" s="10"/>
      <c r="L2662" s="10" t="s">
        <v>4816</v>
      </c>
      <c r="M2662" s="10"/>
    </row>
    <row r="2663" ht="27" customHeight="1" spans="1:13">
      <c r="A2663" s="10">
        <v>2584</v>
      </c>
      <c r="B2663" s="14" t="s">
        <v>4836</v>
      </c>
      <c r="C2663" s="10" t="s">
        <v>19</v>
      </c>
      <c r="D2663" s="10" t="s">
        <v>1932</v>
      </c>
      <c r="E2663" s="10" t="s">
        <v>21</v>
      </c>
      <c r="F2663" s="14" t="s">
        <v>4837</v>
      </c>
      <c r="G2663" s="10">
        <v>260</v>
      </c>
      <c r="H2663" s="10">
        <v>260</v>
      </c>
      <c r="I2663" s="10"/>
      <c r="J2663" s="10"/>
      <c r="K2663" s="10"/>
      <c r="L2663" s="10" t="s">
        <v>4816</v>
      </c>
      <c r="M2663" s="10"/>
    </row>
    <row r="2664" ht="31" customHeight="1" spans="1:13">
      <c r="A2664" s="10">
        <v>2585</v>
      </c>
      <c r="B2664" s="14" t="s">
        <v>4838</v>
      </c>
      <c r="C2664" s="10" t="s">
        <v>19</v>
      </c>
      <c r="D2664" s="10" t="s">
        <v>98</v>
      </c>
      <c r="E2664" s="10" t="s">
        <v>21</v>
      </c>
      <c r="F2664" s="14" t="s">
        <v>4839</v>
      </c>
      <c r="G2664" s="10">
        <v>900</v>
      </c>
      <c r="H2664" s="10">
        <v>900</v>
      </c>
      <c r="I2664" s="10"/>
      <c r="J2664" s="10"/>
      <c r="K2664" s="10"/>
      <c r="L2664" s="10" t="s">
        <v>4816</v>
      </c>
      <c r="M2664" s="10"/>
    </row>
    <row r="2665" ht="37" customHeight="1" spans="1:13">
      <c r="A2665" s="10">
        <v>2586</v>
      </c>
      <c r="B2665" s="14" t="s">
        <v>4840</v>
      </c>
      <c r="C2665" s="10" t="s">
        <v>19</v>
      </c>
      <c r="D2665" s="10" t="s">
        <v>98</v>
      </c>
      <c r="E2665" s="10" t="s">
        <v>21</v>
      </c>
      <c r="F2665" s="14" t="s">
        <v>4841</v>
      </c>
      <c r="G2665" s="10">
        <v>1500</v>
      </c>
      <c r="H2665" s="10">
        <v>1500</v>
      </c>
      <c r="I2665" s="10"/>
      <c r="J2665" s="10"/>
      <c r="K2665" s="10"/>
      <c r="L2665" s="10" t="s">
        <v>4816</v>
      </c>
      <c r="M2665" s="10"/>
    </row>
    <row r="2666" ht="27" customHeight="1" spans="1:13">
      <c r="A2666" s="10">
        <v>2587</v>
      </c>
      <c r="B2666" s="14" t="s">
        <v>4842</v>
      </c>
      <c r="C2666" s="10" t="s">
        <v>19</v>
      </c>
      <c r="D2666" s="10" t="s">
        <v>98</v>
      </c>
      <c r="E2666" s="10" t="s">
        <v>21</v>
      </c>
      <c r="F2666" s="14" t="s">
        <v>4843</v>
      </c>
      <c r="G2666" s="10">
        <v>1800</v>
      </c>
      <c r="H2666" s="10">
        <v>1800</v>
      </c>
      <c r="I2666" s="10"/>
      <c r="J2666" s="10"/>
      <c r="K2666" s="10"/>
      <c r="L2666" s="10" t="s">
        <v>4816</v>
      </c>
      <c r="M2666" s="10"/>
    </row>
    <row r="2667" ht="39" customHeight="1" spans="1:13">
      <c r="A2667" s="10">
        <v>2588</v>
      </c>
      <c r="B2667" s="14" t="s">
        <v>4844</v>
      </c>
      <c r="C2667" s="10" t="s">
        <v>19</v>
      </c>
      <c r="D2667" s="10" t="s">
        <v>20</v>
      </c>
      <c r="E2667" s="10" t="s">
        <v>21</v>
      </c>
      <c r="F2667" s="14" t="s">
        <v>4845</v>
      </c>
      <c r="G2667" s="10">
        <v>100000</v>
      </c>
      <c r="H2667" s="10">
        <v>100000</v>
      </c>
      <c r="I2667" s="10"/>
      <c r="J2667" s="10"/>
      <c r="K2667" s="10"/>
      <c r="L2667" s="10" t="s">
        <v>4816</v>
      </c>
      <c r="M2667" s="10"/>
    </row>
    <row r="2668" ht="27" customHeight="1" spans="1:13">
      <c r="A2668" s="10">
        <v>2589</v>
      </c>
      <c r="B2668" s="14" t="s">
        <v>4846</v>
      </c>
      <c r="C2668" s="10" t="s">
        <v>19</v>
      </c>
      <c r="D2668" s="10" t="s">
        <v>20</v>
      </c>
      <c r="E2668" s="10" t="s">
        <v>21</v>
      </c>
      <c r="F2668" s="14" t="s">
        <v>4847</v>
      </c>
      <c r="G2668" s="10">
        <v>2000</v>
      </c>
      <c r="H2668" s="10">
        <v>2000</v>
      </c>
      <c r="I2668" s="10"/>
      <c r="J2668" s="10"/>
      <c r="K2668" s="10"/>
      <c r="L2668" s="10" t="s">
        <v>4816</v>
      </c>
      <c r="M2668" s="10"/>
    </row>
    <row r="2669" ht="27" customHeight="1" spans="1:13">
      <c r="A2669" s="10">
        <v>2590</v>
      </c>
      <c r="B2669" s="14" t="s">
        <v>4848</v>
      </c>
      <c r="C2669" s="10" t="s">
        <v>19</v>
      </c>
      <c r="D2669" s="10" t="s">
        <v>20</v>
      </c>
      <c r="E2669" s="10" t="s">
        <v>21</v>
      </c>
      <c r="F2669" s="14" t="s">
        <v>4849</v>
      </c>
      <c r="G2669" s="10">
        <v>13500</v>
      </c>
      <c r="H2669" s="10">
        <v>13500</v>
      </c>
      <c r="I2669" s="10"/>
      <c r="J2669" s="10"/>
      <c r="K2669" s="10"/>
      <c r="L2669" s="10" t="s">
        <v>4816</v>
      </c>
      <c r="M2669" s="10"/>
    </row>
    <row r="2670" ht="27" customHeight="1" spans="1:13">
      <c r="A2670" s="10">
        <v>2591</v>
      </c>
      <c r="B2670" s="14" t="s">
        <v>4850</v>
      </c>
      <c r="C2670" s="10" t="s">
        <v>19</v>
      </c>
      <c r="D2670" s="10" t="s">
        <v>20</v>
      </c>
      <c r="E2670" s="10" t="s">
        <v>21</v>
      </c>
      <c r="F2670" s="14" t="s">
        <v>4851</v>
      </c>
      <c r="G2670" s="10">
        <v>5000</v>
      </c>
      <c r="H2670" s="10">
        <v>5000</v>
      </c>
      <c r="I2670" s="10"/>
      <c r="J2670" s="10"/>
      <c r="K2670" s="10"/>
      <c r="L2670" s="10" t="s">
        <v>4816</v>
      </c>
      <c r="M2670" s="10"/>
    </row>
    <row r="2671" ht="27" customHeight="1" spans="1:13">
      <c r="A2671" s="10">
        <v>2592</v>
      </c>
      <c r="B2671" s="14" t="s">
        <v>4852</v>
      </c>
      <c r="C2671" s="10" t="s">
        <v>19</v>
      </c>
      <c r="D2671" s="10" t="s">
        <v>20</v>
      </c>
      <c r="E2671" s="10" t="s">
        <v>21</v>
      </c>
      <c r="F2671" s="14" t="s">
        <v>4853</v>
      </c>
      <c r="G2671" s="10">
        <v>3000</v>
      </c>
      <c r="H2671" s="10">
        <v>3000</v>
      </c>
      <c r="I2671" s="10"/>
      <c r="J2671" s="10"/>
      <c r="K2671" s="10"/>
      <c r="L2671" s="10" t="s">
        <v>4854</v>
      </c>
      <c r="M2671" s="10"/>
    </row>
    <row r="2672" ht="27" customHeight="1" spans="1:13">
      <c r="A2672" s="10">
        <v>2593</v>
      </c>
      <c r="B2672" s="14" t="s">
        <v>4855</v>
      </c>
      <c r="C2672" s="10" t="s">
        <v>19</v>
      </c>
      <c r="D2672" s="10" t="s">
        <v>20</v>
      </c>
      <c r="E2672" s="10" t="s">
        <v>21</v>
      </c>
      <c r="F2672" s="14" t="s">
        <v>4856</v>
      </c>
      <c r="G2672" s="10">
        <v>3000</v>
      </c>
      <c r="H2672" s="10">
        <v>3000</v>
      </c>
      <c r="I2672" s="10"/>
      <c r="J2672" s="10"/>
      <c r="K2672" s="10"/>
      <c r="L2672" s="10" t="s">
        <v>4854</v>
      </c>
      <c r="M2672" s="10"/>
    </row>
    <row r="2673" ht="27" customHeight="1" spans="1:13">
      <c r="A2673" s="10">
        <v>2594</v>
      </c>
      <c r="B2673" s="14" t="s">
        <v>4857</v>
      </c>
      <c r="C2673" s="10" t="s">
        <v>19</v>
      </c>
      <c r="D2673" s="10" t="s">
        <v>20</v>
      </c>
      <c r="E2673" s="10" t="s">
        <v>21</v>
      </c>
      <c r="F2673" s="14" t="s">
        <v>4858</v>
      </c>
      <c r="G2673" s="10">
        <v>2000</v>
      </c>
      <c r="H2673" s="10">
        <v>2000</v>
      </c>
      <c r="I2673" s="10"/>
      <c r="J2673" s="10"/>
      <c r="K2673" s="10"/>
      <c r="L2673" s="10" t="s">
        <v>4854</v>
      </c>
      <c r="M2673" s="10"/>
    </row>
    <row r="2674" ht="27" customHeight="1" spans="1:13">
      <c r="A2674" s="10">
        <v>2595</v>
      </c>
      <c r="B2674" s="14" t="s">
        <v>4859</v>
      </c>
      <c r="C2674" s="10" t="s">
        <v>19</v>
      </c>
      <c r="D2674" s="10" t="s">
        <v>20</v>
      </c>
      <c r="E2674" s="10" t="s">
        <v>21</v>
      </c>
      <c r="F2674" s="14" t="s">
        <v>4860</v>
      </c>
      <c r="G2674" s="10">
        <v>2000</v>
      </c>
      <c r="H2674" s="10">
        <v>2000</v>
      </c>
      <c r="I2674" s="10"/>
      <c r="J2674" s="10"/>
      <c r="K2674" s="10"/>
      <c r="L2674" s="10" t="s">
        <v>4854</v>
      </c>
      <c r="M2674" s="10"/>
    </row>
    <row r="2675" ht="39" customHeight="1" spans="1:13">
      <c r="A2675" s="10">
        <v>2596</v>
      </c>
      <c r="B2675" s="14" t="s">
        <v>4861</v>
      </c>
      <c r="C2675" s="10" t="s">
        <v>19</v>
      </c>
      <c r="D2675" s="10" t="s">
        <v>20</v>
      </c>
      <c r="E2675" s="10" t="s">
        <v>21</v>
      </c>
      <c r="F2675" s="14" t="s">
        <v>4862</v>
      </c>
      <c r="G2675" s="10">
        <v>5000</v>
      </c>
      <c r="H2675" s="10">
        <v>5000</v>
      </c>
      <c r="I2675" s="10"/>
      <c r="J2675" s="10"/>
      <c r="K2675" s="10"/>
      <c r="L2675" s="10" t="s">
        <v>4854</v>
      </c>
      <c r="M2675" s="10"/>
    </row>
    <row r="2676" ht="27" customHeight="1" spans="1:13">
      <c r="A2676" s="10">
        <v>2597</v>
      </c>
      <c r="B2676" s="14" t="s">
        <v>4863</v>
      </c>
      <c r="C2676" s="10" t="s">
        <v>19</v>
      </c>
      <c r="D2676" s="10" t="s">
        <v>20</v>
      </c>
      <c r="E2676" s="10" t="s">
        <v>21</v>
      </c>
      <c r="F2676" s="14" t="s">
        <v>4864</v>
      </c>
      <c r="G2676" s="10">
        <v>500</v>
      </c>
      <c r="H2676" s="10">
        <v>500</v>
      </c>
      <c r="I2676" s="10"/>
      <c r="J2676" s="10"/>
      <c r="K2676" s="10"/>
      <c r="L2676" s="10" t="s">
        <v>4854</v>
      </c>
      <c r="M2676" s="10"/>
    </row>
    <row r="2677" ht="27" customHeight="1" spans="1:13">
      <c r="A2677" s="10">
        <v>2598</v>
      </c>
      <c r="B2677" s="14" t="s">
        <v>4865</v>
      </c>
      <c r="C2677" s="10" t="s">
        <v>19</v>
      </c>
      <c r="D2677" s="10" t="s">
        <v>20</v>
      </c>
      <c r="E2677" s="10" t="s">
        <v>49</v>
      </c>
      <c r="F2677" s="14" t="s">
        <v>4866</v>
      </c>
      <c r="G2677" s="10">
        <v>1100</v>
      </c>
      <c r="H2677" s="10">
        <v>1100</v>
      </c>
      <c r="I2677" s="10"/>
      <c r="J2677" s="10"/>
      <c r="K2677" s="10"/>
      <c r="L2677" s="10" t="s">
        <v>4854</v>
      </c>
      <c r="M2677" s="10"/>
    </row>
    <row r="2678" ht="35" customHeight="1" spans="1:13">
      <c r="A2678" s="10">
        <v>2599</v>
      </c>
      <c r="B2678" s="14" t="s">
        <v>4867</v>
      </c>
      <c r="C2678" s="10" t="s">
        <v>19</v>
      </c>
      <c r="D2678" s="10" t="s">
        <v>20</v>
      </c>
      <c r="E2678" s="10" t="s">
        <v>49</v>
      </c>
      <c r="F2678" s="14" t="s">
        <v>4868</v>
      </c>
      <c r="G2678" s="10">
        <v>1100</v>
      </c>
      <c r="H2678" s="10">
        <v>1100</v>
      </c>
      <c r="I2678" s="10"/>
      <c r="J2678" s="10"/>
      <c r="K2678" s="10"/>
      <c r="L2678" s="10" t="s">
        <v>4854</v>
      </c>
      <c r="M2678" s="10"/>
    </row>
    <row r="2679" ht="26" customHeight="1" spans="1:13">
      <c r="A2679" s="10">
        <v>2600</v>
      </c>
      <c r="B2679" s="14" t="s">
        <v>4869</v>
      </c>
      <c r="C2679" s="10" t="s">
        <v>19</v>
      </c>
      <c r="D2679" s="10" t="s">
        <v>20</v>
      </c>
      <c r="E2679" s="10" t="s">
        <v>49</v>
      </c>
      <c r="F2679" s="14" t="s">
        <v>4870</v>
      </c>
      <c r="G2679" s="10">
        <v>1100</v>
      </c>
      <c r="H2679" s="10">
        <v>1100</v>
      </c>
      <c r="I2679" s="10"/>
      <c r="J2679" s="10"/>
      <c r="K2679" s="10"/>
      <c r="L2679" s="10" t="s">
        <v>4854</v>
      </c>
      <c r="M2679" s="10"/>
    </row>
    <row r="2680" ht="29" customHeight="1" spans="1:13">
      <c r="A2680" s="10">
        <v>2601</v>
      </c>
      <c r="B2680" s="14" t="s">
        <v>4871</v>
      </c>
      <c r="C2680" s="10" t="s">
        <v>19</v>
      </c>
      <c r="D2680" s="10" t="s">
        <v>20</v>
      </c>
      <c r="E2680" s="10" t="s">
        <v>21</v>
      </c>
      <c r="F2680" s="14" t="s">
        <v>4872</v>
      </c>
      <c r="G2680" s="10">
        <v>5000</v>
      </c>
      <c r="H2680" s="10">
        <v>5000</v>
      </c>
      <c r="I2680" s="10"/>
      <c r="J2680" s="10"/>
      <c r="K2680" s="10"/>
      <c r="L2680" s="10" t="s">
        <v>4854</v>
      </c>
      <c r="M2680" s="10"/>
    </row>
    <row r="2681" ht="37" customHeight="1" spans="1:13">
      <c r="A2681" s="10">
        <v>2602</v>
      </c>
      <c r="B2681" s="14" t="s">
        <v>4873</v>
      </c>
      <c r="C2681" s="10" t="s">
        <v>19</v>
      </c>
      <c r="D2681" s="10" t="s">
        <v>20</v>
      </c>
      <c r="E2681" s="10" t="s">
        <v>49</v>
      </c>
      <c r="F2681" s="14" t="s">
        <v>4874</v>
      </c>
      <c r="G2681" s="10">
        <v>2380</v>
      </c>
      <c r="H2681" s="10">
        <v>2380</v>
      </c>
      <c r="I2681" s="10"/>
      <c r="J2681" s="10"/>
      <c r="K2681" s="10"/>
      <c r="L2681" s="10" t="s">
        <v>4875</v>
      </c>
      <c r="M2681" s="10"/>
    </row>
    <row r="2682" ht="37" customHeight="1" spans="1:13">
      <c r="A2682" s="10">
        <v>2603</v>
      </c>
      <c r="B2682" s="14" t="s">
        <v>4876</v>
      </c>
      <c r="C2682" s="10" t="s">
        <v>19</v>
      </c>
      <c r="D2682" s="10" t="s">
        <v>20</v>
      </c>
      <c r="E2682" s="10" t="s">
        <v>49</v>
      </c>
      <c r="F2682" s="14" t="s">
        <v>4877</v>
      </c>
      <c r="G2682" s="10">
        <v>620</v>
      </c>
      <c r="H2682" s="10">
        <v>620</v>
      </c>
      <c r="I2682" s="10"/>
      <c r="J2682" s="10"/>
      <c r="K2682" s="10"/>
      <c r="L2682" s="10" t="s">
        <v>4875</v>
      </c>
      <c r="M2682" s="10"/>
    </row>
    <row r="2683" ht="37" customHeight="1" spans="1:13">
      <c r="A2683" s="10">
        <v>2604</v>
      </c>
      <c r="B2683" s="14" t="s">
        <v>4878</v>
      </c>
      <c r="C2683" s="10" t="s">
        <v>19</v>
      </c>
      <c r="D2683" s="10" t="s">
        <v>20</v>
      </c>
      <c r="E2683" s="10" t="s">
        <v>49</v>
      </c>
      <c r="F2683" s="14" t="s">
        <v>4879</v>
      </c>
      <c r="G2683" s="10">
        <v>1200</v>
      </c>
      <c r="H2683" s="10">
        <v>1200</v>
      </c>
      <c r="I2683" s="10"/>
      <c r="J2683" s="10"/>
      <c r="K2683" s="10"/>
      <c r="L2683" s="10" t="s">
        <v>4875</v>
      </c>
      <c r="M2683" s="10"/>
    </row>
    <row r="2684" ht="27" customHeight="1" spans="1:13">
      <c r="A2684" s="10">
        <v>2605</v>
      </c>
      <c r="B2684" s="14" t="s">
        <v>4880</v>
      </c>
      <c r="C2684" s="10" t="s">
        <v>19</v>
      </c>
      <c r="D2684" s="10" t="s">
        <v>20</v>
      </c>
      <c r="E2684" s="10" t="s">
        <v>21</v>
      </c>
      <c r="F2684" s="14" t="s">
        <v>4881</v>
      </c>
      <c r="G2684" s="19">
        <v>230</v>
      </c>
      <c r="H2684" s="19">
        <v>230</v>
      </c>
      <c r="I2684" s="10"/>
      <c r="J2684" s="10"/>
      <c r="K2684" s="10"/>
      <c r="L2684" s="10" t="s">
        <v>342</v>
      </c>
      <c r="M2684" s="10"/>
    </row>
    <row r="2685" ht="27" customHeight="1" spans="1:13">
      <c r="A2685" s="10">
        <v>2606</v>
      </c>
      <c r="B2685" s="14" t="s">
        <v>4882</v>
      </c>
      <c r="C2685" s="10" t="s">
        <v>19</v>
      </c>
      <c r="D2685" s="10" t="s">
        <v>20</v>
      </c>
      <c r="E2685" s="10" t="s">
        <v>21</v>
      </c>
      <c r="F2685" s="14" t="s">
        <v>4883</v>
      </c>
      <c r="G2685" s="10">
        <v>7200</v>
      </c>
      <c r="H2685" s="10">
        <v>7200</v>
      </c>
      <c r="I2685" s="10"/>
      <c r="J2685" s="10"/>
      <c r="K2685" s="10"/>
      <c r="L2685" s="10" t="s">
        <v>342</v>
      </c>
      <c r="M2685" s="10"/>
    </row>
    <row r="2686" ht="27" customHeight="1" spans="1:13">
      <c r="A2686" s="10">
        <v>2607</v>
      </c>
      <c r="B2686" s="14" t="s">
        <v>4884</v>
      </c>
      <c r="C2686" s="10" t="s">
        <v>19</v>
      </c>
      <c r="D2686" s="10" t="s">
        <v>20</v>
      </c>
      <c r="E2686" s="10" t="s">
        <v>21</v>
      </c>
      <c r="F2686" s="14" t="s">
        <v>4885</v>
      </c>
      <c r="G2686" s="10">
        <v>900</v>
      </c>
      <c r="H2686" s="10">
        <v>900</v>
      </c>
      <c r="I2686" s="10"/>
      <c r="J2686" s="10"/>
      <c r="K2686" s="10"/>
      <c r="L2686" s="10" t="s">
        <v>342</v>
      </c>
      <c r="M2686" s="10"/>
    </row>
    <row r="2687" ht="27" customHeight="1" spans="1:13">
      <c r="A2687" s="10">
        <v>2608</v>
      </c>
      <c r="B2687" s="14" t="s">
        <v>4886</v>
      </c>
      <c r="C2687" s="10" t="s">
        <v>19</v>
      </c>
      <c r="D2687" s="10" t="s">
        <v>20</v>
      </c>
      <c r="E2687" s="10" t="s">
        <v>21</v>
      </c>
      <c r="F2687" s="14" t="s">
        <v>4887</v>
      </c>
      <c r="G2687" s="10">
        <v>55800</v>
      </c>
      <c r="H2687" s="10">
        <v>55800</v>
      </c>
      <c r="I2687" s="10"/>
      <c r="J2687" s="10"/>
      <c r="K2687" s="10"/>
      <c r="L2687" s="10" t="s">
        <v>4888</v>
      </c>
      <c r="M2687" s="10"/>
    </row>
    <row r="2688" ht="37" customHeight="1" spans="1:13">
      <c r="A2688" s="10">
        <v>2609</v>
      </c>
      <c r="B2688" s="14" t="s">
        <v>4889</v>
      </c>
      <c r="C2688" s="10" t="s">
        <v>19</v>
      </c>
      <c r="D2688" s="10" t="s">
        <v>20</v>
      </c>
      <c r="E2688" s="10" t="s">
        <v>21</v>
      </c>
      <c r="F2688" s="14" t="s">
        <v>4890</v>
      </c>
      <c r="G2688" s="10">
        <v>88700</v>
      </c>
      <c r="H2688" s="10">
        <v>88700</v>
      </c>
      <c r="I2688" s="10"/>
      <c r="J2688" s="10"/>
      <c r="K2688" s="10"/>
      <c r="L2688" s="10" t="s">
        <v>4888</v>
      </c>
      <c r="M2688" s="10"/>
    </row>
    <row r="2689" spans="1:13">
      <c r="A2689" s="10"/>
      <c r="B2689" s="14" t="s">
        <v>4891</v>
      </c>
      <c r="C2689" s="10" t="s">
        <v>59</v>
      </c>
      <c r="D2689" s="10"/>
      <c r="E2689" s="10"/>
      <c r="F2689" s="14"/>
      <c r="G2689" s="30">
        <f t="shared" ref="G2689:I2689" si="62">SUM(G2690:G2967)</f>
        <v>1087095.73</v>
      </c>
      <c r="H2689" s="30">
        <f t="shared" si="62"/>
        <v>1079395.73</v>
      </c>
      <c r="I2689" s="30">
        <f t="shared" si="62"/>
        <v>6000</v>
      </c>
      <c r="J2689" s="30"/>
      <c r="K2689" s="30">
        <f>SUM(K2690:K2967)</f>
        <v>1700</v>
      </c>
      <c r="L2689" s="10"/>
      <c r="M2689" s="22"/>
    </row>
    <row r="2690" ht="27" customHeight="1" spans="1:13">
      <c r="A2690" s="10">
        <v>2610</v>
      </c>
      <c r="B2690" s="14" t="s">
        <v>4892</v>
      </c>
      <c r="C2690" s="10" t="s">
        <v>19</v>
      </c>
      <c r="D2690" s="10" t="s">
        <v>20</v>
      </c>
      <c r="E2690" s="10" t="s">
        <v>21</v>
      </c>
      <c r="F2690" s="14" t="s">
        <v>4893</v>
      </c>
      <c r="G2690" s="10">
        <v>50000</v>
      </c>
      <c r="H2690" s="10">
        <v>50000</v>
      </c>
      <c r="I2690" s="10"/>
      <c r="J2690" s="10"/>
      <c r="K2690" s="10"/>
      <c r="L2690" s="10" t="s">
        <v>4894</v>
      </c>
      <c r="M2690" s="22"/>
    </row>
    <row r="2691" ht="27" customHeight="1" spans="1:13">
      <c r="A2691" s="10">
        <v>2611</v>
      </c>
      <c r="B2691" s="14" t="s">
        <v>4895</v>
      </c>
      <c r="C2691" s="10" t="s">
        <v>19</v>
      </c>
      <c r="D2691" s="10" t="s">
        <v>20</v>
      </c>
      <c r="E2691" s="10" t="s">
        <v>21</v>
      </c>
      <c r="F2691" s="14" t="s">
        <v>4896</v>
      </c>
      <c r="G2691" s="10">
        <v>30000</v>
      </c>
      <c r="H2691" s="10">
        <v>30000</v>
      </c>
      <c r="I2691" s="10"/>
      <c r="J2691" s="10"/>
      <c r="K2691" s="10"/>
      <c r="L2691" s="10" t="s">
        <v>4894</v>
      </c>
      <c r="M2691" s="22"/>
    </row>
    <row r="2692" ht="27" customHeight="1" spans="1:13">
      <c r="A2692" s="10">
        <v>2612</v>
      </c>
      <c r="B2692" s="14" t="s">
        <v>4897</v>
      </c>
      <c r="C2692" s="10" t="s">
        <v>19</v>
      </c>
      <c r="D2692" s="10" t="s">
        <v>20</v>
      </c>
      <c r="E2692" s="10" t="s">
        <v>49</v>
      </c>
      <c r="F2692" s="14" t="s">
        <v>4898</v>
      </c>
      <c r="G2692" s="10">
        <v>55000</v>
      </c>
      <c r="H2692" s="10">
        <v>55000</v>
      </c>
      <c r="I2692" s="10"/>
      <c r="J2692" s="10"/>
      <c r="K2692" s="10"/>
      <c r="L2692" s="10" t="s">
        <v>4894</v>
      </c>
      <c r="M2692" s="22"/>
    </row>
    <row r="2693" ht="27" customHeight="1" spans="1:13">
      <c r="A2693" s="10">
        <v>2613</v>
      </c>
      <c r="B2693" s="14" t="s">
        <v>4899</v>
      </c>
      <c r="C2693" s="10" t="s">
        <v>19</v>
      </c>
      <c r="D2693" s="10" t="s">
        <v>20</v>
      </c>
      <c r="E2693" s="10" t="s">
        <v>49</v>
      </c>
      <c r="F2693" s="14" t="s">
        <v>4900</v>
      </c>
      <c r="G2693" s="10">
        <v>12000</v>
      </c>
      <c r="H2693" s="10">
        <v>12000</v>
      </c>
      <c r="I2693" s="10"/>
      <c r="J2693" s="10"/>
      <c r="K2693" s="10"/>
      <c r="L2693" s="10" t="s">
        <v>4894</v>
      </c>
      <c r="M2693" s="22"/>
    </row>
    <row r="2694" ht="27" customHeight="1" spans="1:13">
      <c r="A2694" s="10">
        <v>2614</v>
      </c>
      <c r="B2694" s="14" t="s">
        <v>4901</v>
      </c>
      <c r="C2694" s="10" t="s">
        <v>19</v>
      </c>
      <c r="D2694" s="10" t="s">
        <v>20</v>
      </c>
      <c r="E2694" s="10" t="s">
        <v>21</v>
      </c>
      <c r="F2694" s="14" t="s">
        <v>4902</v>
      </c>
      <c r="G2694" s="10">
        <v>1050</v>
      </c>
      <c r="H2694" s="10">
        <v>1050</v>
      </c>
      <c r="I2694" s="10"/>
      <c r="J2694" s="10"/>
      <c r="K2694" s="10"/>
      <c r="L2694" s="10" t="s">
        <v>4894</v>
      </c>
      <c r="M2694" s="22"/>
    </row>
    <row r="2695" ht="27" customHeight="1" spans="1:13">
      <c r="A2695" s="10">
        <v>2615</v>
      </c>
      <c r="B2695" s="14" t="s">
        <v>4903</v>
      </c>
      <c r="C2695" s="10" t="s">
        <v>19</v>
      </c>
      <c r="D2695" s="10" t="s">
        <v>20</v>
      </c>
      <c r="E2695" s="10" t="s">
        <v>124</v>
      </c>
      <c r="F2695" s="14" t="s">
        <v>4904</v>
      </c>
      <c r="G2695" s="10">
        <v>750</v>
      </c>
      <c r="H2695" s="10">
        <v>750</v>
      </c>
      <c r="I2695" s="10"/>
      <c r="J2695" s="10"/>
      <c r="K2695" s="10"/>
      <c r="L2695" s="10" t="s">
        <v>4894</v>
      </c>
      <c r="M2695" s="22"/>
    </row>
    <row r="2696" ht="27" customHeight="1" spans="1:13">
      <c r="A2696" s="10">
        <v>2616</v>
      </c>
      <c r="B2696" s="14" t="s">
        <v>4905</v>
      </c>
      <c r="C2696" s="10" t="s">
        <v>19</v>
      </c>
      <c r="D2696" s="10" t="s">
        <v>20</v>
      </c>
      <c r="E2696" s="10" t="s">
        <v>120</v>
      </c>
      <c r="F2696" s="14" t="s">
        <v>4906</v>
      </c>
      <c r="G2696" s="10">
        <v>750</v>
      </c>
      <c r="H2696" s="10">
        <v>750</v>
      </c>
      <c r="I2696" s="10"/>
      <c r="J2696" s="10"/>
      <c r="K2696" s="10"/>
      <c r="L2696" s="10" t="s">
        <v>4894</v>
      </c>
      <c r="M2696" s="22"/>
    </row>
    <row r="2697" ht="27" customHeight="1" spans="1:13">
      <c r="A2697" s="10">
        <v>2617</v>
      </c>
      <c r="B2697" s="14" t="s">
        <v>4907</v>
      </c>
      <c r="C2697" s="10" t="s">
        <v>19</v>
      </c>
      <c r="D2697" s="10" t="s">
        <v>20</v>
      </c>
      <c r="E2697" s="10" t="s">
        <v>132</v>
      </c>
      <c r="F2697" s="14" t="s">
        <v>4908</v>
      </c>
      <c r="G2697" s="10">
        <v>500</v>
      </c>
      <c r="H2697" s="10">
        <v>500</v>
      </c>
      <c r="I2697" s="10"/>
      <c r="J2697" s="10"/>
      <c r="K2697" s="10"/>
      <c r="L2697" s="10" t="s">
        <v>4894</v>
      </c>
      <c r="M2697" s="22"/>
    </row>
    <row r="2698" ht="27" customHeight="1" spans="1:13">
      <c r="A2698" s="10">
        <v>2618</v>
      </c>
      <c r="B2698" s="14" t="s">
        <v>4909</v>
      </c>
      <c r="C2698" s="10" t="s">
        <v>19</v>
      </c>
      <c r="D2698" s="10" t="s">
        <v>20</v>
      </c>
      <c r="E2698" s="10" t="s">
        <v>128</v>
      </c>
      <c r="F2698" s="14" t="s">
        <v>4910</v>
      </c>
      <c r="G2698" s="10">
        <v>500</v>
      </c>
      <c r="H2698" s="10">
        <v>500</v>
      </c>
      <c r="I2698" s="10"/>
      <c r="J2698" s="10"/>
      <c r="K2698" s="10"/>
      <c r="L2698" s="10" t="s">
        <v>4894</v>
      </c>
      <c r="M2698" s="22"/>
    </row>
    <row r="2699" ht="27" customHeight="1" spans="1:13">
      <c r="A2699" s="10">
        <v>2619</v>
      </c>
      <c r="B2699" s="14" t="s">
        <v>4911</v>
      </c>
      <c r="C2699" s="10" t="s">
        <v>19</v>
      </c>
      <c r="D2699" s="10" t="s">
        <v>20</v>
      </c>
      <c r="E2699" s="10" t="s">
        <v>148</v>
      </c>
      <c r="F2699" s="14" t="s">
        <v>4912</v>
      </c>
      <c r="G2699" s="10">
        <v>500</v>
      </c>
      <c r="H2699" s="10">
        <v>500</v>
      </c>
      <c r="I2699" s="10"/>
      <c r="J2699" s="10"/>
      <c r="K2699" s="10"/>
      <c r="L2699" s="10" t="s">
        <v>4894</v>
      </c>
      <c r="M2699" s="22"/>
    </row>
    <row r="2700" ht="27" customHeight="1" spans="1:13">
      <c r="A2700" s="10">
        <v>2620</v>
      </c>
      <c r="B2700" s="14" t="s">
        <v>4913</v>
      </c>
      <c r="C2700" s="10" t="s">
        <v>19</v>
      </c>
      <c r="D2700" s="10" t="s">
        <v>20</v>
      </c>
      <c r="E2700" s="10" t="s">
        <v>144</v>
      </c>
      <c r="F2700" s="14" t="s">
        <v>4914</v>
      </c>
      <c r="G2700" s="10">
        <v>500</v>
      </c>
      <c r="H2700" s="10">
        <v>500</v>
      </c>
      <c r="I2700" s="10"/>
      <c r="J2700" s="10"/>
      <c r="K2700" s="10"/>
      <c r="L2700" s="10" t="s">
        <v>4894</v>
      </c>
      <c r="M2700" s="22"/>
    </row>
    <row r="2701" ht="27" customHeight="1" spans="1:13">
      <c r="A2701" s="10">
        <v>2621</v>
      </c>
      <c r="B2701" s="14" t="s">
        <v>4915</v>
      </c>
      <c r="C2701" s="10" t="s">
        <v>19</v>
      </c>
      <c r="D2701" s="10" t="s">
        <v>20</v>
      </c>
      <c r="E2701" s="10" t="s">
        <v>136</v>
      </c>
      <c r="F2701" s="14" t="s">
        <v>4916</v>
      </c>
      <c r="G2701" s="10">
        <v>500</v>
      </c>
      <c r="H2701" s="10">
        <v>500</v>
      </c>
      <c r="I2701" s="10"/>
      <c r="J2701" s="10"/>
      <c r="K2701" s="10"/>
      <c r="L2701" s="10" t="s">
        <v>4894</v>
      </c>
      <c r="M2701" s="22"/>
    </row>
    <row r="2702" ht="27" customHeight="1" spans="1:13">
      <c r="A2702" s="10">
        <v>2622</v>
      </c>
      <c r="B2702" s="14" t="s">
        <v>4917</v>
      </c>
      <c r="C2702" s="10" t="s">
        <v>19</v>
      </c>
      <c r="D2702" s="10" t="s">
        <v>20</v>
      </c>
      <c r="E2702" s="10" t="s">
        <v>140</v>
      </c>
      <c r="F2702" s="14" t="s">
        <v>4918</v>
      </c>
      <c r="G2702" s="10">
        <v>500</v>
      </c>
      <c r="H2702" s="10">
        <v>500</v>
      </c>
      <c r="I2702" s="10"/>
      <c r="J2702" s="10"/>
      <c r="K2702" s="10"/>
      <c r="L2702" s="10" t="s">
        <v>4894</v>
      </c>
      <c r="M2702" s="22"/>
    </row>
    <row r="2703" ht="27" customHeight="1" spans="1:13">
      <c r="A2703" s="10">
        <v>2623</v>
      </c>
      <c r="B2703" s="14" t="s">
        <v>4919</v>
      </c>
      <c r="C2703" s="10" t="s">
        <v>19</v>
      </c>
      <c r="D2703" s="10" t="s">
        <v>20</v>
      </c>
      <c r="E2703" s="10" t="s">
        <v>156</v>
      </c>
      <c r="F2703" s="14" t="s">
        <v>4920</v>
      </c>
      <c r="G2703" s="10">
        <v>500</v>
      </c>
      <c r="H2703" s="10">
        <v>500</v>
      </c>
      <c r="I2703" s="10"/>
      <c r="J2703" s="10"/>
      <c r="K2703" s="10"/>
      <c r="L2703" s="10" t="s">
        <v>4894</v>
      </c>
      <c r="M2703" s="22"/>
    </row>
    <row r="2704" ht="27" customHeight="1" spans="1:13">
      <c r="A2704" s="10">
        <v>2624</v>
      </c>
      <c r="B2704" s="14" t="s">
        <v>4921</v>
      </c>
      <c r="C2704" s="10" t="s">
        <v>19</v>
      </c>
      <c r="D2704" s="10" t="s">
        <v>20</v>
      </c>
      <c r="E2704" s="10" t="s">
        <v>152</v>
      </c>
      <c r="F2704" s="14" t="s">
        <v>4922</v>
      </c>
      <c r="G2704" s="10">
        <v>500</v>
      </c>
      <c r="H2704" s="10">
        <v>500</v>
      </c>
      <c r="I2704" s="10"/>
      <c r="J2704" s="10"/>
      <c r="K2704" s="10"/>
      <c r="L2704" s="10" t="s">
        <v>4894</v>
      </c>
      <c r="M2704" s="22"/>
    </row>
    <row r="2705" ht="27" customHeight="1" spans="1:13">
      <c r="A2705" s="10">
        <v>2625</v>
      </c>
      <c r="B2705" s="14" t="s">
        <v>4923</v>
      </c>
      <c r="C2705" s="10" t="s">
        <v>62</v>
      </c>
      <c r="D2705" s="10" t="s">
        <v>20</v>
      </c>
      <c r="E2705" s="10" t="s">
        <v>21</v>
      </c>
      <c r="F2705" s="14" t="s">
        <v>4924</v>
      </c>
      <c r="G2705" s="10">
        <v>1000</v>
      </c>
      <c r="H2705" s="10">
        <v>1000</v>
      </c>
      <c r="I2705" s="10"/>
      <c r="J2705" s="10"/>
      <c r="K2705" s="10"/>
      <c r="L2705" s="10" t="s">
        <v>4894</v>
      </c>
      <c r="M2705" s="22"/>
    </row>
    <row r="2706" ht="27" customHeight="1" spans="1:13">
      <c r="A2706" s="10">
        <v>2626</v>
      </c>
      <c r="B2706" s="14" t="s">
        <v>4925</v>
      </c>
      <c r="C2706" s="10" t="s">
        <v>19</v>
      </c>
      <c r="D2706" s="10" t="s">
        <v>20</v>
      </c>
      <c r="E2706" s="10" t="s">
        <v>148</v>
      </c>
      <c r="F2706" s="14" t="s">
        <v>4926</v>
      </c>
      <c r="G2706" s="10">
        <v>200</v>
      </c>
      <c r="H2706" s="10">
        <v>200</v>
      </c>
      <c r="I2706" s="10"/>
      <c r="J2706" s="10"/>
      <c r="K2706" s="10"/>
      <c r="L2706" s="10" t="s">
        <v>4894</v>
      </c>
      <c r="M2706" s="22"/>
    </row>
    <row r="2707" ht="27" customHeight="1" spans="1:13">
      <c r="A2707" s="10">
        <v>2627</v>
      </c>
      <c r="B2707" s="14" t="s">
        <v>4927</v>
      </c>
      <c r="C2707" s="10" t="s">
        <v>62</v>
      </c>
      <c r="D2707" s="10" t="s">
        <v>20</v>
      </c>
      <c r="E2707" s="10" t="s">
        <v>49</v>
      </c>
      <c r="F2707" s="14" t="s">
        <v>4928</v>
      </c>
      <c r="G2707" s="10">
        <v>5500</v>
      </c>
      <c r="H2707" s="10">
        <v>5500</v>
      </c>
      <c r="I2707" s="10"/>
      <c r="J2707" s="10"/>
      <c r="K2707" s="10"/>
      <c r="L2707" s="10" t="s">
        <v>4894</v>
      </c>
      <c r="M2707" s="22"/>
    </row>
    <row r="2708" ht="27" customHeight="1" spans="1:13">
      <c r="A2708" s="10">
        <v>2628</v>
      </c>
      <c r="B2708" s="14" t="s">
        <v>4929</v>
      </c>
      <c r="C2708" s="10" t="s">
        <v>19</v>
      </c>
      <c r="D2708" s="10" t="s">
        <v>20</v>
      </c>
      <c r="E2708" s="10" t="s">
        <v>21</v>
      </c>
      <c r="F2708" s="14" t="s">
        <v>4930</v>
      </c>
      <c r="G2708" s="10">
        <v>5300</v>
      </c>
      <c r="H2708" s="10">
        <v>5300</v>
      </c>
      <c r="I2708" s="10"/>
      <c r="J2708" s="10"/>
      <c r="K2708" s="10"/>
      <c r="L2708" s="10" t="s">
        <v>4894</v>
      </c>
      <c r="M2708" s="22"/>
    </row>
    <row r="2709" ht="27" customHeight="1" spans="1:13">
      <c r="A2709" s="10">
        <v>2629</v>
      </c>
      <c r="B2709" s="14" t="s">
        <v>4931</v>
      </c>
      <c r="C2709" s="10" t="s">
        <v>19</v>
      </c>
      <c r="D2709" s="10" t="s">
        <v>20</v>
      </c>
      <c r="E2709" s="10" t="s">
        <v>124</v>
      </c>
      <c r="F2709" s="14" t="s">
        <v>4932</v>
      </c>
      <c r="G2709" s="10">
        <v>5200</v>
      </c>
      <c r="H2709" s="10">
        <v>5200</v>
      </c>
      <c r="I2709" s="10"/>
      <c r="J2709" s="10"/>
      <c r="K2709" s="10"/>
      <c r="L2709" s="10" t="s">
        <v>4894</v>
      </c>
      <c r="M2709" s="22"/>
    </row>
    <row r="2710" ht="27" customHeight="1" spans="1:13">
      <c r="A2710" s="10">
        <v>2630</v>
      </c>
      <c r="B2710" s="14" t="s">
        <v>4933</v>
      </c>
      <c r="C2710" s="10" t="s">
        <v>19</v>
      </c>
      <c r="D2710" s="10" t="s">
        <v>20</v>
      </c>
      <c r="E2710" s="10" t="s">
        <v>120</v>
      </c>
      <c r="F2710" s="14" t="s">
        <v>4932</v>
      </c>
      <c r="G2710" s="10">
        <v>5200</v>
      </c>
      <c r="H2710" s="10">
        <v>5200</v>
      </c>
      <c r="I2710" s="10"/>
      <c r="J2710" s="10"/>
      <c r="K2710" s="10"/>
      <c r="L2710" s="10" t="s">
        <v>4894</v>
      </c>
      <c r="M2710" s="22"/>
    </row>
    <row r="2711" ht="27" customHeight="1" spans="1:13">
      <c r="A2711" s="10">
        <v>2631</v>
      </c>
      <c r="B2711" s="14" t="s">
        <v>4934</v>
      </c>
      <c r="C2711" s="10" t="s">
        <v>19</v>
      </c>
      <c r="D2711" s="10" t="s">
        <v>20</v>
      </c>
      <c r="E2711" s="10" t="s">
        <v>128</v>
      </c>
      <c r="F2711" s="14" t="s">
        <v>4932</v>
      </c>
      <c r="G2711" s="10">
        <v>5100</v>
      </c>
      <c r="H2711" s="10">
        <v>5100</v>
      </c>
      <c r="I2711" s="10"/>
      <c r="J2711" s="10"/>
      <c r="K2711" s="10"/>
      <c r="L2711" s="10" t="s">
        <v>4894</v>
      </c>
      <c r="M2711" s="22"/>
    </row>
    <row r="2712" ht="27" customHeight="1" spans="1:13">
      <c r="A2712" s="10">
        <v>2632</v>
      </c>
      <c r="B2712" s="14" t="s">
        <v>4935</v>
      </c>
      <c r="C2712" s="10" t="s">
        <v>19</v>
      </c>
      <c r="D2712" s="10" t="s">
        <v>20</v>
      </c>
      <c r="E2712" s="10" t="s">
        <v>156</v>
      </c>
      <c r="F2712" s="14" t="s">
        <v>4932</v>
      </c>
      <c r="G2712" s="10">
        <v>5100</v>
      </c>
      <c r="H2712" s="10">
        <v>5100</v>
      </c>
      <c r="I2712" s="10"/>
      <c r="J2712" s="10"/>
      <c r="K2712" s="10"/>
      <c r="L2712" s="10" t="s">
        <v>4894</v>
      </c>
      <c r="M2712" s="22"/>
    </row>
    <row r="2713" ht="27" customHeight="1" spans="1:13">
      <c r="A2713" s="10">
        <v>2633</v>
      </c>
      <c r="B2713" s="14" t="s">
        <v>4936</v>
      </c>
      <c r="C2713" s="10" t="s">
        <v>19</v>
      </c>
      <c r="D2713" s="10" t="s">
        <v>20</v>
      </c>
      <c r="E2713" s="10" t="s">
        <v>152</v>
      </c>
      <c r="F2713" s="14" t="s">
        <v>4932</v>
      </c>
      <c r="G2713" s="10">
        <v>5100</v>
      </c>
      <c r="H2713" s="10">
        <v>5100</v>
      </c>
      <c r="I2713" s="10"/>
      <c r="J2713" s="10"/>
      <c r="K2713" s="10"/>
      <c r="L2713" s="10" t="s">
        <v>4894</v>
      </c>
      <c r="M2713" s="22"/>
    </row>
    <row r="2714" ht="27" customHeight="1" spans="1:13">
      <c r="A2714" s="10">
        <v>2634</v>
      </c>
      <c r="B2714" s="14" t="s">
        <v>4937</v>
      </c>
      <c r="C2714" s="10" t="s">
        <v>19</v>
      </c>
      <c r="D2714" s="10" t="s">
        <v>20</v>
      </c>
      <c r="E2714" s="10" t="s">
        <v>136</v>
      </c>
      <c r="F2714" s="14" t="s">
        <v>4938</v>
      </c>
      <c r="G2714" s="10">
        <v>5100</v>
      </c>
      <c r="H2714" s="10">
        <v>5100</v>
      </c>
      <c r="I2714" s="10"/>
      <c r="J2714" s="10"/>
      <c r="K2714" s="10"/>
      <c r="L2714" s="10" t="s">
        <v>4894</v>
      </c>
      <c r="M2714" s="22"/>
    </row>
    <row r="2715" ht="27" customHeight="1" spans="1:13">
      <c r="A2715" s="10">
        <v>2635</v>
      </c>
      <c r="B2715" s="14" t="s">
        <v>4939</v>
      </c>
      <c r="C2715" s="10" t="s">
        <v>19</v>
      </c>
      <c r="D2715" s="10" t="s">
        <v>20</v>
      </c>
      <c r="E2715" s="10" t="s">
        <v>140</v>
      </c>
      <c r="F2715" s="14" t="s">
        <v>4938</v>
      </c>
      <c r="G2715" s="10">
        <v>5100</v>
      </c>
      <c r="H2715" s="10">
        <v>5100</v>
      </c>
      <c r="I2715" s="10"/>
      <c r="J2715" s="10"/>
      <c r="K2715" s="10"/>
      <c r="L2715" s="10" t="s">
        <v>4894</v>
      </c>
      <c r="M2715" s="22"/>
    </row>
    <row r="2716" ht="27" customHeight="1" spans="1:13">
      <c r="A2716" s="10">
        <v>2636</v>
      </c>
      <c r="B2716" s="14" t="s">
        <v>4940</v>
      </c>
      <c r="C2716" s="10" t="s">
        <v>19</v>
      </c>
      <c r="D2716" s="10" t="s">
        <v>20</v>
      </c>
      <c r="E2716" s="10" t="s">
        <v>144</v>
      </c>
      <c r="F2716" s="14" t="s">
        <v>4938</v>
      </c>
      <c r="G2716" s="10">
        <v>2500</v>
      </c>
      <c r="H2716" s="10">
        <v>2500</v>
      </c>
      <c r="I2716" s="10"/>
      <c r="J2716" s="10"/>
      <c r="K2716" s="10"/>
      <c r="L2716" s="10" t="s">
        <v>4894</v>
      </c>
      <c r="M2716" s="22"/>
    </row>
    <row r="2717" ht="27" customHeight="1" spans="1:13">
      <c r="A2717" s="10">
        <v>2637</v>
      </c>
      <c r="B2717" s="14" t="s">
        <v>4941</v>
      </c>
      <c r="C2717" s="10" t="s">
        <v>19</v>
      </c>
      <c r="D2717" s="10" t="s">
        <v>20</v>
      </c>
      <c r="E2717" s="10" t="s">
        <v>148</v>
      </c>
      <c r="F2717" s="14" t="s">
        <v>4938</v>
      </c>
      <c r="G2717" s="10">
        <v>2500</v>
      </c>
      <c r="H2717" s="10">
        <v>2500</v>
      </c>
      <c r="I2717" s="10"/>
      <c r="J2717" s="10"/>
      <c r="K2717" s="10"/>
      <c r="L2717" s="10" t="s">
        <v>4894</v>
      </c>
      <c r="M2717" s="22"/>
    </row>
    <row r="2718" ht="27" customHeight="1" spans="1:13">
      <c r="A2718" s="10">
        <v>2638</v>
      </c>
      <c r="B2718" s="14" t="s">
        <v>4942</v>
      </c>
      <c r="C2718" s="10" t="s">
        <v>19</v>
      </c>
      <c r="D2718" s="10" t="s">
        <v>20</v>
      </c>
      <c r="E2718" s="10" t="s">
        <v>132</v>
      </c>
      <c r="F2718" s="14" t="s">
        <v>4932</v>
      </c>
      <c r="G2718" s="10">
        <v>5400</v>
      </c>
      <c r="H2718" s="10">
        <v>5400</v>
      </c>
      <c r="I2718" s="10"/>
      <c r="J2718" s="10"/>
      <c r="K2718" s="10"/>
      <c r="L2718" s="10" t="s">
        <v>4894</v>
      </c>
      <c r="M2718" s="22"/>
    </row>
    <row r="2719" ht="27" customHeight="1" spans="1:13">
      <c r="A2719" s="10">
        <v>2639</v>
      </c>
      <c r="B2719" s="14" t="s">
        <v>4943</v>
      </c>
      <c r="C2719" s="10" t="s">
        <v>19</v>
      </c>
      <c r="D2719" s="10" t="s">
        <v>20</v>
      </c>
      <c r="E2719" s="10" t="s">
        <v>21</v>
      </c>
      <c r="F2719" s="14" t="s">
        <v>4944</v>
      </c>
      <c r="G2719" s="10">
        <v>300</v>
      </c>
      <c r="H2719" s="10">
        <v>300</v>
      </c>
      <c r="I2719" s="10"/>
      <c r="J2719" s="10"/>
      <c r="K2719" s="10"/>
      <c r="L2719" s="10" t="s">
        <v>4894</v>
      </c>
      <c r="M2719" s="22"/>
    </row>
    <row r="2720" ht="27" customHeight="1" spans="1:13">
      <c r="A2720" s="10">
        <v>2640</v>
      </c>
      <c r="B2720" s="14" t="s">
        <v>4945</v>
      </c>
      <c r="C2720" s="10" t="s">
        <v>19</v>
      </c>
      <c r="D2720" s="10" t="s">
        <v>20</v>
      </c>
      <c r="E2720" s="10" t="s">
        <v>21</v>
      </c>
      <c r="F2720" s="14" t="s">
        <v>4946</v>
      </c>
      <c r="G2720" s="10">
        <v>300</v>
      </c>
      <c r="H2720" s="10">
        <v>300</v>
      </c>
      <c r="I2720" s="10"/>
      <c r="J2720" s="10"/>
      <c r="K2720" s="10"/>
      <c r="L2720" s="10" t="s">
        <v>4894</v>
      </c>
      <c r="M2720" s="22"/>
    </row>
    <row r="2721" ht="27" customHeight="1" spans="1:13">
      <c r="A2721" s="10">
        <v>2641</v>
      </c>
      <c r="B2721" s="14" t="s">
        <v>4947</v>
      </c>
      <c r="C2721" s="10" t="s">
        <v>19</v>
      </c>
      <c r="D2721" s="10" t="s">
        <v>20</v>
      </c>
      <c r="E2721" s="10" t="s">
        <v>21</v>
      </c>
      <c r="F2721" s="14" t="s">
        <v>4948</v>
      </c>
      <c r="G2721" s="10">
        <v>1200</v>
      </c>
      <c r="H2721" s="10">
        <v>1200</v>
      </c>
      <c r="I2721" s="10"/>
      <c r="J2721" s="10"/>
      <c r="K2721" s="10"/>
      <c r="L2721" s="10" t="s">
        <v>4894</v>
      </c>
      <c r="M2721" s="22"/>
    </row>
    <row r="2722" ht="27" customHeight="1" spans="1:13">
      <c r="A2722" s="10">
        <v>2642</v>
      </c>
      <c r="B2722" s="14" t="s">
        <v>4949</v>
      </c>
      <c r="C2722" s="10" t="s">
        <v>19</v>
      </c>
      <c r="D2722" s="10" t="s">
        <v>20</v>
      </c>
      <c r="E2722" s="10" t="s">
        <v>124</v>
      </c>
      <c r="F2722" s="14" t="s">
        <v>4950</v>
      </c>
      <c r="G2722" s="10">
        <v>1200</v>
      </c>
      <c r="H2722" s="10">
        <v>1200</v>
      </c>
      <c r="I2722" s="10"/>
      <c r="J2722" s="10"/>
      <c r="K2722" s="10"/>
      <c r="L2722" s="10" t="s">
        <v>4894</v>
      </c>
      <c r="M2722" s="22"/>
    </row>
    <row r="2723" ht="27" customHeight="1" spans="1:13">
      <c r="A2723" s="10">
        <v>2643</v>
      </c>
      <c r="B2723" s="14" t="s">
        <v>4951</v>
      </c>
      <c r="C2723" s="10" t="s">
        <v>19</v>
      </c>
      <c r="D2723" s="10" t="s">
        <v>20</v>
      </c>
      <c r="E2723" s="10" t="s">
        <v>120</v>
      </c>
      <c r="F2723" s="14" t="s">
        <v>4952</v>
      </c>
      <c r="G2723" s="10">
        <v>1200</v>
      </c>
      <c r="H2723" s="10">
        <v>1200</v>
      </c>
      <c r="I2723" s="10"/>
      <c r="J2723" s="10"/>
      <c r="K2723" s="10"/>
      <c r="L2723" s="10" t="s">
        <v>4894</v>
      </c>
      <c r="M2723" s="22"/>
    </row>
    <row r="2724" ht="27" customHeight="1" spans="1:13">
      <c r="A2724" s="10">
        <v>2644</v>
      </c>
      <c r="B2724" s="14" t="s">
        <v>4953</v>
      </c>
      <c r="C2724" s="10" t="s">
        <v>19</v>
      </c>
      <c r="D2724" s="10" t="s">
        <v>20</v>
      </c>
      <c r="E2724" s="10" t="s">
        <v>132</v>
      </c>
      <c r="F2724" s="14" t="s">
        <v>4954</v>
      </c>
      <c r="G2724" s="10">
        <v>600</v>
      </c>
      <c r="H2724" s="10">
        <v>600</v>
      </c>
      <c r="I2724" s="10"/>
      <c r="J2724" s="10"/>
      <c r="K2724" s="10"/>
      <c r="L2724" s="10" t="s">
        <v>4894</v>
      </c>
      <c r="M2724" s="22"/>
    </row>
    <row r="2725" ht="27" customHeight="1" spans="1:13">
      <c r="A2725" s="10">
        <v>2645</v>
      </c>
      <c r="B2725" s="14" t="s">
        <v>4955</v>
      </c>
      <c r="C2725" s="10" t="s">
        <v>19</v>
      </c>
      <c r="D2725" s="10" t="s">
        <v>20</v>
      </c>
      <c r="E2725" s="10" t="s">
        <v>128</v>
      </c>
      <c r="F2725" s="14" t="s">
        <v>4956</v>
      </c>
      <c r="G2725" s="10">
        <v>600</v>
      </c>
      <c r="H2725" s="10">
        <v>600</v>
      </c>
      <c r="I2725" s="10"/>
      <c r="J2725" s="10"/>
      <c r="K2725" s="10"/>
      <c r="L2725" s="10" t="s">
        <v>4894</v>
      </c>
      <c r="M2725" s="22"/>
    </row>
    <row r="2726" ht="27" customHeight="1" spans="1:13">
      <c r="A2726" s="10">
        <v>2646</v>
      </c>
      <c r="B2726" s="14" t="s">
        <v>4957</v>
      </c>
      <c r="C2726" s="10" t="s">
        <v>19</v>
      </c>
      <c r="D2726" s="10" t="s">
        <v>20</v>
      </c>
      <c r="E2726" s="10" t="s">
        <v>148</v>
      </c>
      <c r="F2726" s="14" t="s">
        <v>4958</v>
      </c>
      <c r="G2726" s="10">
        <v>600</v>
      </c>
      <c r="H2726" s="10">
        <v>600</v>
      </c>
      <c r="I2726" s="10"/>
      <c r="J2726" s="10"/>
      <c r="K2726" s="10"/>
      <c r="L2726" s="10" t="s">
        <v>4894</v>
      </c>
      <c r="M2726" s="22"/>
    </row>
    <row r="2727" ht="27" customHeight="1" spans="1:13">
      <c r="A2727" s="10">
        <v>2647</v>
      </c>
      <c r="B2727" s="14" t="s">
        <v>4959</v>
      </c>
      <c r="C2727" s="10" t="s">
        <v>19</v>
      </c>
      <c r="D2727" s="10" t="s">
        <v>20</v>
      </c>
      <c r="E2727" s="10" t="s">
        <v>144</v>
      </c>
      <c r="F2727" s="14" t="s">
        <v>4960</v>
      </c>
      <c r="G2727" s="10">
        <v>600</v>
      </c>
      <c r="H2727" s="10">
        <v>600</v>
      </c>
      <c r="I2727" s="10"/>
      <c r="J2727" s="10"/>
      <c r="K2727" s="10"/>
      <c r="L2727" s="10" t="s">
        <v>4894</v>
      </c>
      <c r="M2727" s="22"/>
    </row>
    <row r="2728" ht="27" customHeight="1" spans="1:13">
      <c r="A2728" s="10">
        <v>2648</v>
      </c>
      <c r="B2728" s="14" t="s">
        <v>4961</v>
      </c>
      <c r="C2728" s="10" t="s">
        <v>19</v>
      </c>
      <c r="D2728" s="10" t="s">
        <v>20</v>
      </c>
      <c r="E2728" s="10" t="s">
        <v>136</v>
      </c>
      <c r="F2728" s="14" t="s">
        <v>4962</v>
      </c>
      <c r="G2728" s="10">
        <v>600</v>
      </c>
      <c r="H2728" s="10">
        <v>600</v>
      </c>
      <c r="I2728" s="10"/>
      <c r="J2728" s="10"/>
      <c r="K2728" s="10"/>
      <c r="L2728" s="10" t="s">
        <v>4894</v>
      </c>
      <c r="M2728" s="22"/>
    </row>
    <row r="2729" ht="27" customHeight="1" spans="1:13">
      <c r="A2729" s="10">
        <v>2649</v>
      </c>
      <c r="B2729" s="14" t="s">
        <v>4963</v>
      </c>
      <c r="C2729" s="10" t="s">
        <v>19</v>
      </c>
      <c r="D2729" s="10" t="s">
        <v>20</v>
      </c>
      <c r="E2729" s="10" t="s">
        <v>140</v>
      </c>
      <c r="F2729" s="14" t="s">
        <v>4964</v>
      </c>
      <c r="G2729" s="10">
        <v>600</v>
      </c>
      <c r="H2729" s="10">
        <v>600</v>
      </c>
      <c r="I2729" s="10"/>
      <c r="J2729" s="10"/>
      <c r="K2729" s="10"/>
      <c r="L2729" s="10" t="s">
        <v>4894</v>
      </c>
      <c r="M2729" s="22"/>
    </row>
    <row r="2730" ht="27" customHeight="1" spans="1:13">
      <c r="A2730" s="10">
        <v>2650</v>
      </c>
      <c r="B2730" s="14" t="s">
        <v>4965</v>
      </c>
      <c r="C2730" s="10" t="s">
        <v>19</v>
      </c>
      <c r="D2730" s="10" t="s">
        <v>20</v>
      </c>
      <c r="E2730" s="10" t="s">
        <v>156</v>
      </c>
      <c r="F2730" s="14" t="s">
        <v>4966</v>
      </c>
      <c r="G2730" s="10">
        <v>600</v>
      </c>
      <c r="H2730" s="10">
        <v>600</v>
      </c>
      <c r="I2730" s="10"/>
      <c r="J2730" s="10"/>
      <c r="K2730" s="10"/>
      <c r="L2730" s="10" t="s">
        <v>4894</v>
      </c>
      <c r="M2730" s="22"/>
    </row>
    <row r="2731" ht="27" customHeight="1" spans="1:13">
      <c r="A2731" s="10">
        <v>2651</v>
      </c>
      <c r="B2731" s="14" t="s">
        <v>4967</v>
      </c>
      <c r="C2731" s="10" t="s">
        <v>19</v>
      </c>
      <c r="D2731" s="10" t="s">
        <v>20</v>
      </c>
      <c r="E2731" s="10" t="s">
        <v>152</v>
      </c>
      <c r="F2731" s="14" t="s">
        <v>4968</v>
      </c>
      <c r="G2731" s="10">
        <v>600</v>
      </c>
      <c r="H2731" s="10">
        <v>600</v>
      </c>
      <c r="I2731" s="10"/>
      <c r="J2731" s="10"/>
      <c r="K2731" s="10"/>
      <c r="L2731" s="10" t="s">
        <v>4894</v>
      </c>
      <c r="M2731" s="22"/>
    </row>
    <row r="2732" ht="27" customHeight="1" spans="1:13">
      <c r="A2732" s="10">
        <v>2652</v>
      </c>
      <c r="B2732" s="14" t="s">
        <v>4969</v>
      </c>
      <c r="C2732" s="10" t="s">
        <v>19</v>
      </c>
      <c r="D2732" s="10" t="s">
        <v>20</v>
      </c>
      <c r="E2732" s="10" t="s">
        <v>21</v>
      </c>
      <c r="F2732" s="14" t="s">
        <v>4970</v>
      </c>
      <c r="G2732" s="10">
        <v>5000</v>
      </c>
      <c r="H2732" s="10">
        <v>5000</v>
      </c>
      <c r="I2732" s="10"/>
      <c r="J2732" s="10"/>
      <c r="K2732" s="10"/>
      <c r="L2732" s="10" t="s">
        <v>4894</v>
      </c>
      <c r="M2732" s="22"/>
    </row>
    <row r="2733" ht="27" customHeight="1" spans="1:13">
      <c r="A2733" s="10">
        <v>2653</v>
      </c>
      <c r="B2733" s="14" t="s">
        <v>4971</v>
      </c>
      <c r="C2733" s="10" t="s">
        <v>19</v>
      </c>
      <c r="D2733" s="10" t="s">
        <v>20</v>
      </c>
      <c r="E2733" s="10" t="s">
        <v>21</v>
      </c>
      <c r="F2733" s="14" t="s">
        <v>4972</v>
      </c>
      <c r="G2733" s="10">
        <v>1500</v>
      </c>
      <c r="H2733" s="10">
        <v>1500</v>
      </c>
      <c r="I2733" s="10"/>
      <c r="J2733" s="10"/>
      <c r="K2733" s="10"/>
      <c r="L2733" s="10" t="s">
        <v>4973</v>
      </c>
      <c r="M2733" s="22"/>
    </row>
    <row r="2734" ht="27" customHeight="1" spans="1:13">
      <c r="A2734" s="10">
        <v>2654</v>
      </c>
      <c r="B2734" s="14" t="s">
        <v>4974</v>
      </c>
      <c r="C2734" s="10" t="s">
        <v>19</v>
      </c>
      <c r="D2734" s="10" t="s">
        <v>20</v>
      </c>
      <c r="E2734" s="10" t="s">
        <v>21</v>
      </c>
      <c r="F2734" s="14" t="s">
        <v>4975</v>
      </c>
      <c r="G2734" s="10">
        <v>6000</v>
      </c>
      <c r="H2734" s="10">
        <v>6000</v>
      </c>
      <c r="I2734" s="10"/>
      <c r="J2734" s="10"/>
      <c r="K2734" s="10"/>
      <c r="L2734" s="10" t="s">
        <v>1407</v>
      </c>
      <c r="M2734" s="22"/>
    </row>
    <row r="2735" ht="27" customHeight="1" spans="1:13">
      <c r="A2735" s="10">
        <v>2655</v>
      </c>
      <c r="B2735" s="14" t="s">
        <v>4976</v>
      </c>
      <c r="C2735" s="10" t="s">
        <v>19</v>
      </c>
      <c r="D2735" s="10" t="s">
        <v>20</v>
      </c>
      <c r="E2735" s="10" t="s">
        <v>49</v>
      </c>
      <c r="F2735" s="14" t="s">
        <v>4977</v>
      </c>
      <c r="G2735" s="10">
        <v>10000</v>
      </c>
      <c r="H2735" s="10">
        <v>10000</v>
      </c>
      <c r="I2735" s="10"/>
      <c r="J2735" s="10"/>
      <c r="K2735" s="10"/>
      <c r="L2735" s="10" t="s">
        <v>4978</v>
      </c>
      <c r="M2735" s="22"/>
    </row>
    <row r="2736" ht="27" customHeight="1" spans="1:13">
      <c r="A2736" s="10">
        <v>2656</v>
      </c>
      <c r="B2736" s="14" t="s">
        <v>4979</v>
      </c>
      <c r="C2736" s="10" t="s">
        <v>19</v>
      </c>
      <c r="D2736" s="10" t="s">
        <v>20</v>
      </c>
      <c r="E2736" s="10" t="s">
        <v>49</v>
      </c>
      <c r="F2736" s="14" t="s">
        <v>4980</v>
      </c>
      <c r="G2736" s="10">
        <v>20000</v>
      </c>
      <c r="H2736" s="10">
        <v>20000</v>
      </c>
      <c r="I2736" s="10"/>
      <c r="J2736" s="10"/>
      <c r="K2736" s="10"/>
      <c r="L2736" s="10" t="s">
        <v>4981</v>
      </c>
      <c r="M2736" s="22"/>
    </row>
    <row r="2737" ht="27" customHeight="1" spans="1:13">
      <c r="A2737" s="10">
        <v>2657</v>
      </c>
      <c r="B2737" s="14" t="s">
        <v>4982</v>
      </c>
      <c r="C2737" s="10" t="s">
        <v>19</v>
      </c>
      <c r="D2737" s="10" t="s">
        <v>20</v>
      </c>
      <c r="E2737" s="10" t="s">
        <v>49</v>
      </c>
      <c r="F2737" s="14" t="s">
        <v>4983</v>
      </c>
      <c r="G2737" s="10">
        <v>5000</v>
      </c>
      <c r="H2737" s="10">
        <v>5000</v>
      </c>
      <c r="I2737" s="10"/>
      <c r="J2737" s="10"/>
      <c r="K2737" s="10"/>
      <c r="L2737" s="10" t="s">
        <v>4984</v>
      </c>
      <c r="M2737" s="22"/>
    </row>
    <row r="2738" ht="27" customHeight="1" spans="1:13">
      <c r="A2738" s="10">
        <v>2658</v>
      </c>
      <c r="B2738" s="14" t="s">
        <v>4985</v>
      </c>
      <c r="C2738" s="10" t="s">
        <v>19</v>
      </c>
      <c r="D2738" s="10" t="s">
        <v>20</v>
      </c>
      <c r="E2738" s="10" t="s">
        <v>21</v>
      </c>
      <c r="F2738" s="14" t="s">
        <v>4986</v>
      </c>
      <c r="G2738" s="10">
        <v>5000</v>
      </c>
      <c r="H2738" s="10">
        <v>5000</v>
      </c>
      <c r="I2738" s="10"/>
      <c r="J2738" s="10"/>
      <c r="K2738" s="10"/>
      <c r="L2738" s="10" t="s">
        <v>4854</v>
      </c>
      <c r="M2738" s="22"/>
    </row>
    <row r="2739" ht="27" customHeight="1" spans="1:13">
      <c r="A2739" s="10">
        <v>2659</v>
      </c>
      <c r="B2739" s="14" t="s">
        <v>4987</v>
      </c>
      <c r="C2739" s="10" t="s">
        <v>19</v>
      </c>
      <c r="D2739" s="10" t="s">
        <v>20</v>
      </c>
      <c r="E2739" s="10" t="s">
        <v>21</v>
      </c>
      <c r="F2739" s="14" t="s">
        <v>4988</v>
      </c>
      <c r="G2739" s="10">
        <v>10000</v>
      </c>
      <c r="H2739" s="10">
        <v>10000</v>
      </c>
      <c r="I2739" s="10"/>
      <c r="J2739" s="10"/>
      <c r="K2739" s="10"/>
      <c r="L2739" s="10" t="s">
        <v>4989</v>
      </c>
      <c r="M2739" s="22"/>
    </row>
    <row r="2740" ht="27" customHeight="1" spans="1:13">
      <c r="A2740" s="10">
        <v>2660</v>
      </c>
      <c r="B2740" s="14" t="s">
        <v>4990</v>
      </c>
      <c r="C2740" s="10" t="s">
        <v>19</v>
      </c>
      <c r="D2740" s="10" t="s">
        <v>20</v>
      </c>
      <c r="E2740" s="10" t="s">
        <v>21</v>
      </c>
      <c r="F2740" s="14" t="s">
        <v>4991</v>
      </c>
      <c r="G2740" s="10">
        <v>220</v>
      </c>
      <c r="H2740" s="10">
        <v>220</v>
      </c>
      <c r="I2740" s="10"/>
      <c r="J2740" s="10"/>
      <c r="K2740" s="10"/>
      <c r="L2740" s="10" t="s">
        <v>4992</v>
      </c>
      <c r="M2740" s="22"/>
    </row>
    <row r="2741" ht="37" customHeight="1" spans="1:13">
      <c r="A2741" s="10">
        <v>2661</v>
      </c>
      <c r="B2741" s="14" t="s">
        <v>4993</v>
      </c>
      <c r="C2741" s="10" t="s">
        <v>19</v>
      </c>
      <c r="D2741" s="10" t="s">
        <v>20</v>
      </c>
      <c r="E2741" s="10" t="s">
        <v>49</v>
      </c>
      <c r="F2741" s="14" t="s">
        <v>4994</v>
      </c>
      <c r="G2741" s="10">
        <v>1000</v>
      </c>
      <c r="H2741" s="10">
        <v>1000</v>
      </c>
      <c r="I2741" s="10"/>
      <c r="J2741" s="10"/>
      <c r="K2741" s="10"/>
      <c r="L2741" s="10" t="s">
        <v>4992</v>
      </c>
      <c r="M2741" s="22"/>
    </row>
    <row r="2742" ht="27" customHeight="1" spans="1:13">
      <c r="A2742" s="10">
        <v>2662</v>
      </c>
      <c r="B2742" s="14" t="s">
        <v>4995</v>
      </c>
      <c r="C2742" s="10" t="s">
        <v>19</v>
      </c>
      <c r="D2742" s="10" t="s">
        <v>20</v>
      </c>
      <c r="E2742" s="10" t="s">
        <v>49</v>
      </c>
      <c r="F2742" s="14" t="s">
        <v>4996</v>
      </c>
      <c r="G2742" s="10">
        <f>136*80</f>
        <v>10880</v>
      </c>
      <c r="H2742" s="10">
        <f>136*80</f>
        <v>10880</v>
      </c>
      <c r="I2742" s="10"/>
      <c r="J2742" s="10"/>
      <c r="K2742" s="10"/>
      <c r="L2742" s="10" t="s">
        <v>4992</v>
      </c>
      <c r="M2742" s="22"/>
    </row>
    <row r="2743" ht="37" customHeight="1" spans="1:13">
      <c r="A2743" s="10">
        <v>2663</v>
      </c>
      <c r="B2743" s="14" t="s">
        <v>4997</v>
      </c>
      <c r="C2743" s="10" t="s">
        <v>19</v>
      </c>
      <c r="D2743" s="10" t="s">
        <v>20</v>
      </c>
      <c r="E2743" s="10" t="s">
        <v>21</v>
      </c>
      <c r="F2743" s="14" t="s">
        <v>4998</v>
      </c>
      <c r="G2743" s="10">
        <v>15000</v>
      </c>
      <c r="H2743" s="10">
        <v>15000</v>
      </c>
      <c r="I2743" s="10"/>
      <c r="J2743" s="10"/>
      <c r="K2743" s="10"/>
      <c r="L2743" s="10" t="s">
        <v>4999</v>
      </c>
      <c r="M2743" s="22"/>
    </row>
    <row r="2744" ht="27" customHeight="1" spans="1:13">
      <c r="A2744" s="10">
        <v>2664</v>
      </c>
      <c r="B2744" s="14" t="s">
        <v>5000</v>
      </c>
      <c r="C2744" s="10" t="s">
        <v>19</v>
      </c>
      <c r="D2744" s="10" t="s">
        <v>20</v>
      </c>
      <c r="E2744" s="10" t="s">
        <v>49</v>
      </c>
      <c r="F2744" s="14" t="s">
        <v>5001</v>
      </c>
      <c r="G2744" s="10">
        <v>2200</v>
      </c>
      <c r="H2744" s="10">
        <v>2200</v>
      </c>
      <c r="I2744" s="10"/>
      <c r="J2744" s="10"/>
      <c r="K2744" s="10"/>
      <c r="L2744" s="10" t="s">
        <v>4999</v>
      </c>
      <c r="M2744" s="22"/>
    </row>
    <row r="2745" ht="27" customHeight="1" spans="1:13">
      <c r="A2745" s="10">
        <v>2665</v>
      </c>
      <c r="B2745" s="14" t="s">
        <v>5002</v>
      </c>
      <c r="C2745" s="10" t="s">
        <v>19</v>
      </c>
      <c r="D2745" s="10" t="s">
        <v>20</v>
      </c>
      <c r="E2745" s="10" t="s">
        <v>49</v>
      </c>
      <c r="F2745" s="14" t="s">
        <v>5003</v>
      </c>
      <c r="G2745" s="10">
        <v>13500</v>
      </c>
      <c r="H2745" s="10">
        <v>13500</v>
      </c>
      <c r="I2745" s="10"/>
      <c r="J2745" s="10"/>
      <c r="K2745" s="10"/>
      <c r="L2745" s="10" t="s">
        <v>4999</v>
      </c>
      <c r="M2745" s="22"/>
    </row>
    <row r="2746" ht="27" customHeight="1" spans="1:13">
      <c r="A2746" s="10">
        <v>2666</v>
      </c>
      <c r="B2746" s="14" t="s">
        <v>5004</v>
      </c>
      <c r="C2746" s="10" t="s">
        <v>19</v>
      </c>
      <c r="D2746" s="10" t="s">
        <v>20</v>
      </c>
      <c r="E2746" s="10" t="s">
        <v>21</v>
      </c>
      <c r="F2746" s="14" t="s">
        <v>5005</v>
      </c>
      <c r="G2746" s="10">
        <v>2400</v>
      </c>
      <c r="H2746" s="10">
        <v>2400</v>
      </c>
      <c r="I2746" s="10"/>
      <c r="J2746" s="10"/>
      <c r="K2746" s="10"/>
      <c r="L2746" s="10" t="s">
        <v>4999</v>
      </c>
      <c r="M2746" s="22"/>
    </row>
    <row r="2747" ht="27" customHeight="1" spans="1:13">
      <c r="A2747" s="10">
        <v>2667</v>
      </c>
      <c r="B2747" s="14" t="s">
        <v>5006</v>
      </c>
      <c r="C2747" s="10" t="s">
        <v>19</v>
      </c>
      <c r="D2747" s="10" t="s">
        <v>20</v>
      </c>
      <c r="E2747" s="10" t="s">
        <v>21</v>
      </c>
      <c r="F2747" s="14" t="s">
        <v>5007</v>
      </c>
      <c r="G2747" s="10">
        <v>5000</v>
      </c>
      <c r="H2747" s="10">
        <v>5000</v>
      </c>
      <c r="I2747" s="10"/>
      <c r="J2747" s="10"/>
      <c r="K2747" s="10"/>
      <c r="L2747" s="10" t="s">
        <v>4999</v>
      </c>
      <c r="M2747" s="22"/>
    </row>
    <row r="2748" ht="38" customHeight="1" spans="1:13">
      <c r="A2748" s="10">
        <v>2668</v>
      </c>
      <c r="B2748" s="14" t="s">
        <v>5008</v>
      </c>
      <c r="C2748" s="10" t="s">
        <v>19</v>
      </c>
      <c r="D2748" s="10" t="s">
        <v>20</v>
      </c>
      <c r="E2748" s="10" t="s">
        <v>49</v>
      </c>
      <c r="F2748" s="14" t="s">
        <v>5009</v>
      </c>
      <c r="G2748" s="10">
        <v>5700</v>
      </c>
      <c r="H2748" s="10">
        <v>5700</v>
      </c>
      <c r="I2748" s="10"/>
      <c r="J2748" s="10"/>
      <c r="K2748" s="10"/>
      <c r="L2748" s="10" t="s">
        <v>4999</v>
      </c>
      <c r="M2748" s="22"/>
    </row>
    <row r="2749" ht="27" customHeight="1" spans="1:13">
      <c r="A2749" s="10">
        <v>2669</v>
      </c>
      <c r="B2749" s="14" t="s">
        <v>5010</v>
      </c>
      <c r="C2749" s="10" t="s">
        <v>19</v>
      </c>
      <c r="D2749" s="10" t="s">
        <v>20</v>
      </c>
      <c r="E2749" s="10" t="s">
        <v>49</v>
      </c>
      <c r="F2749" s="14" t="s">
        <v>5011</v>
      </c>
      <c r="G2749" s="10">
        <v>5550</v>
      </c>
      <c r="H2749" s="10">
        <v>5550</v>
      </c>
      <c r="I2749" s="10"/>
      <c r="J2749" s="10"/>
      <c r="K2749" s="10"/>
      <c r="L2749" s="10" t="s">
        <v>4999</v>
      </c>
      <c r="M2749" s="22"/>
    </row>
    <row r="2750" ht="27" customHeight="1" spans="1:13">
      <c r="A2750" s="10">
        <v>2670</v>
      </c>
      <c r="B2750" s="14" t="s">
        <v>5012</v>
      </c>
      <c r="C2750" s="10" t="s">
        <v>19</v>
      </c>
      <c r="D2750" s="10" t="s">
        <v>20</v>
      </c>
      <c r="E2750" s="10" t="s">
        <v>49</v>
      </c>
      <c r="F2750" s="14" t="s">
        <v>5013</v>
      </c>
      <c r="G2750" s="10">
        <v>1500</v>
      </c>
      <c r="H2750" s="10">
        <v>1500</v>
      </c>
      <c r="I2750" s="10"/>
      <c r="J2750" s="10"/>
      <c r="K2750" s="10"/>
      <c r="L2750" s="10" t="s">
        <v>4999</v>
      </c>
      <c r="M2750" s="22"/>
    </row>
    <row r="2751" ht="27" customHeight="1" spans="1:13">
      <c r="A2751" s="10">
        <v>2671</v>
      </c>
      <c r="B2751" s="14" t="s">
        <v>5014</v>
      </c>
      <c r="C2751" s="10" t="s">
        <v>19</v>
      </c>
      <c r="D2751" s="10" t="s">
        <v>20</v>
      </c>
      <c r="E2751" s="10" t="s">
        <v>49</v>
      </c>
      <c r="F2751" s="14" t="s">
        <v>5015</v>
      </c>
      <c r="G2751" s="10">
        <v>10000</v>
      </c>
      <c r="H2751" s="10">
        <v>10000</v>
      </c>
      <c r="I2751" s="10"/>
      <c r="J2751" s="10"/>
      <c r="K2751" s="10"/>
      <c r="L2751" s="10" t="s">
        <v>5016</v>
      </c>
      <c r="M2751" s="22"/>
    </row>
    <row r="2752" ht="27" customHeight="1" spans="1:13">
      <c r="A2752" s="10">
        <v>2672</v>
      </c>
      <c r="B2752" s="14" t="s">
        <v>5017</v>
      </c>
      <c r="C2752" s="10" t="s">
        <v>19</v>
      </c>
      <c r="D2752" s="10" t="s">
        <v>20</v>
      </c>
      <c r="E2752" s="10" t="s">
        <v>49</v>
      </c>
      <c r="F2752" s="14" t="s">
        <v>5018</v>
      </c>
      <c r="G2752" s="10">
        <v>10000</v>
      </c>
      <c r="H2752" s="10">
        <v>10000</v>
      </c>
      <c r="I2752" s="10"/>
      <c r="J2752" s="10"/>
      <c r="K2752" s="10"/>
      <c r="L2752" s="10" t="s">
        <v>5016</v>
      </c>
      <c r="M2752" s="22"/>
    </row>
    <row r="2753" ht="27" customHeight="1" spans="1:13">
      <c r="A2753" s="10">
        <v>2673</v>
      </c>
      <c r="B2753" s="14" t="s">
        <v>5019</v>
      </c>
      <c r="C2753" s="10" t="s">
        <v>19</v>
      </c>
      <c r="D2753" s="10" t="s">
        <v>20</v>
      </c>
      <c r="E2753" s="10" t="s">
        <v>49</v>
      </c>
      <c r="F2753" s="14" t="s">
        <v>5020</v>
      </c>
      <c r="G2753" s="10">
        <v>10000</v>
      </c>
      <c r="H2753" s="10">
        <v>10000</v>
      </c>
      <c r="I2753" s="10"/>
      <c r="J2753" s="10"/>
      <c r="K2753" s="10"/>
      <c r="L2753" s="10" t="s">
        <v>5016</v>
      </c>
      <c r="M2753" s="22"/>
    </row>
    <row r="2754" ht="38" customHeight="1" spans="1:13">
      <c r="A2754" s="10">
        <v>2674</v>
      </c>
      <c r="B2754" s="14" t="s">
        <v>5021</v>
      </c>
      <c r="C2754" s="10" t="s">
        <v>19</v>
      </c>
      <c r="D2754" s="10" t="s">
        <v>20</v>
      </c>
      <c r="E2754" s="10" t="s">
        <v>49</v>
      </c>
      <c r="F2754" s="14" t="s">
        <v>5022</v>
      </c>
      <c r="G2754" s="10">
        <v>10100</v>
      </c>
      <c r="H2754" s="10">
        <v>10100</v>
      </c>
      <c r="I2754" s="10"/>
      <c r="J2754" s="10"/>
      <c r="K2754" s="10"/>
      <c r="L2754" s="10" t="s">
        <v>5016</v>
      </c>
      <c r="M2754" s="22"/>
    </row>
    <row r="2755" ht="27" customHeight="1" spans="1:13">
      <c r="A2755" s="10">
        <v>2675</v>
      </c>
      <c r="B2755" s="14" t="s">
        <v>5023</v>
      </c>
      <c r="C2755" s="10" t="s">
        <v>19</v>
      </c>
      <c r="D2755" s="10" t="s">
        <v>20</v>
      </c>
      <c r="E2755" s="10" t="s">
        <v>49</v>
      </c>
      <c r="F2755" s="14" t="s">
        <v>5024</v>
      </c>
      <c r="G2755" s="10">
        <v>5500</v>
      </c>
      <c r="H2755" s="10">
        <v>5500</v>
      </c>
      <c r="I2755" s="10"/>
      <c r="J2755" s="10"/>
      <c r="K2755" s="10"/>
      <c r="L2755" s="10" t="s">
        <v>5016</v>
      </c>
      <c r="M2755" s="22"/>
    </row>
    <row r="2756" ht="27" customHeight="1" spans="1:13">
      <c r="A2756" s="10">
        <v>2676</v>
      </c>
      <c r="B2756" s="14" t="s">
        <v>5025</v>
      </c>
      <c r="C2756" s="10" t="s">
        <v>19</v>
      </c>
      <c r="D2756" s="10" t="s">
        <v>20</v>
      </c>
      <c r="E2756" s="10" t="s">
        <v>49</v>
      </c>
      <c r="F2756" s="14" t="s">
        <v>5026</v>
      </c>
      <c r="G2756" s="10">
        <v>5250</v>
      </c>
      <c r="H2756" s="10">
        <v>5250</v>
      </c>
      <c r="I2756" s="10"/>
      <c r="J2756" s="10"/>
      <c r="K2756" s="10"/>
      <c r="L2756" s="10" t="s">
        <v>5016</v>
      </c>
      <c r="M2756" s="22"/>
    </row>
    <row r="2757" ht="31" customHeight="1" spans="1:13">
      <c r="A2757" s="10">
        <v>2677</v>
      </c>
      <c r="B2757" s="14" t="s">
        <v>5027</v>
      </c>
      <c r="C2757" s="10" t="s">
        <v>19</v>
      </c>
      <c r="D2757" s="10" t="s">
        <v>20</v>
      </c>
      <c r="E2757" s="10" t="s">
        <v>49</v>
      </c>
      <c r="F2757" s="14" t="s">
        <v>5028</v>
      </c>
      <c r="G2757" s="10">
        <v>5000</v>
      </c>
      <c r="H2757" s="10">
        <v>5000</v>
      </c>
      <c r="I2757" s="10"/>
      <c r="J2757" s="10"/>
      <c r="K2757" s="10"/>
      <c r="L2757" s="10" t="s">
        <v>5016</v>
      </c>
      <c r="M2757" s="22"/>
    </row>
    <row r="2758" ht="30" customHeight="1" spans="1:13">
      <c r="A2758" s="10">
        <v>2678</v>
      </c>
      <c r="B2758" s="14" t="s">
        <v>5029</v>
      </c>
      <c r="C2758" s="10" t="s">
        <v>19</v>
      </c>
      <c r="D2758" s="10" t="s">
        <v>20</v>
      </c>
      <c r="E2758" s="10" t="s">
        <v>49</v>
      </c>
      <c r="F2758" s="14" t="s">
        <v>5030</v>
      </c>
      <c r="G2758" s="10">
        <v>5000</v>
      </c>
      <c r="H2758" s="10">
        <v>5000</v>
      </c>
      <c r="I2758" s="10"/>
      <c r="J2758" s="10"/>
      <c r="K2758" s="10"/>
      <c r="L2758" s="10" t="s">
        <v>5016</v>
      </c>
      <c r="M2758" s="22"/>
    </row>
    <row r="2759" ht="28" customHeight="1" spans="1:13">
      <c r="A2759" s="10">
        <v>2679</v>
      </c>
      <c r="B2759" s="14" t="s">
        <v>5031</v>
      </c>
      <c r="C2759" s="10" t="s">
        <v>19</v>
      </c>
      <c r="D2759" s="10" t="s">
        <v>20</v>
      </c>
      <c r="E2759" s="10" t="s">
        <v>21</v>
      </c>
      <c r="F2759" s="14" t="s">
        <v>5032</v>
      </c>
      <c r="G2759" s="10">
        <v>10000</v>
      </c>
      <c r="H2759" s="10">
        <v>10000</v>
      </c>
      <c r="I2759" s="10"/>
      <c r="J2759" s="10"/>
      <c r="K2759" s="10"/>
      <c r="L2759" s="10" t="s">
        <v>5016</v>
      </c>
      <c r="M2759" s="22"/>
    </row>
    <row r="2760" ht="36" customHeight="1" spans="1:13">
      <c r="A2760" s="10">
        <v>2680</v>
      </c>
      <c r="B2760" s="14" t="s">
        <v>5033</v>
      </c>
      <c r="C2760" s="10" t="s">
        <v>19</v>
      </c>
      <c r="D2760" s="10" t="s">
        <v>20</v>
      </c>
      <c r="E2760" s="10" t="s">
        <v>49</v>
      </c>
      <c r="F2760" s="14" t="s">
        <v>5034</v>
      </c>
      <c r="G2760" s="10">
        <v>5000</v>
      </c>
      <c r="H2760" s="10">
        <v>5000</v>
      </c>
      <c r="I2760" s="10"/>
      <c r="J2760" s="10"/>
      <c r="K2760" s="10"/>
      <c r="L2760" s="10" t="s">
        <v>5016</v>
      </c>
      <c r="M2760" s="22"/>
    </row>
    <row r="2761" ht="37" customHeight="1" spans="1:13">
      <c r="A2761" s="10">
        <v>2681</v>
      </c>
      <c r="B2761" s="14" t="s">
        <v>5035</v>
      </c>
      <c r="C2761" s="10" t="s">
        <v>19</v>
      </c>
      <c r="D2761" s="10" t="s">
        <v>20</v>
      </c>
      <c r="E2761" s="10" t="s">
        <v>49</v>
      </c>
      <c r="F2761" s="14" t="s">
        <v>5036</v>
      </c>
      <c r="G2761" s="10">
        <f>H2761+I2761+J2761+K2761</f>
        <v>7000</v>
      </c>
      <c r="H2761" s="10">
        <v>1000</v>
      </c>
      <c r="I2761" s="10">
        <v>6000</v>
      </c>
      <c r="J2761" s="10"/>
      <c r="K2761" s="10"/>
      <c r="L2761" s="10" t="s">
        <v>5016</v>
      </c>
      <c r="M2761" s="22"/>
    </row>
    <row r="2762" ht="28" customHeight="1" spans="1:13">
      <c r="A2762" s="10">
        <v>2682</v>
      </c>
      <c r="B2762" s="14" t="s">
        <v>5037</v>
      </c>
      <c r="C2762" s="10" t="s">
        <v>19</v>
      </c>
      <c r="D2762" s="10" t="s">
        <v>20</v>
      </c>
      <c r="E2762" s="10" t="s">
        <v>49</v>
      </c>
      <c r="F2762" s="14" t="s">
        <v>5038</v>
      </c>
      <c r="G2762" s="10">
        <f>H2762+I2762+J2762+K2762</f>
        <v>5000</v>
      </c>
      <c r="H2762" s="10">
        <v>5000</v>
      </c>
      <c r="I2762" s="10"/>
      <c r="J2762" s="10"/>
      <c r="K2762" s="10"/>
      <c r="L2762" s="10" t="s">
        <v>5016</v>
      </c>
      <c r="M2762" s="22"/>
    </row>
    <row r="2763" ht="39" customHeight="1" spans="1:13">
      <c r="A2763" s="10">
        <v>2683</v>
      </c>
      <c r="B2763" s="14" t="s">
        <v>5039</v>
      </c>
      <c r="C2763" s="10" t="s">
        <v>19</v>
      </c>
      <c r="D2763" s="10" t="s">
        <v>20</v>
      </c>
      <c r="E2763" s="10" t="s">
        <v>49</v>
      </c>
      <c r="F2763" s="14" t="s">
        <v>5040</v>
      </c>
      <c r="G2763" s="10">
        <v>6000</v>
      </c>
      <c r="H2763" s="10">
        <v>6000</v>
      </c>
      <c r="I2763" s="10"/>
      <c r="J2763" s="10"/>
      <c r="K2763" s="10"/>
      <c r="L2763" s="10" t="s">
        <v>5016</v>
      </c>
      <c r="M2763" s="22"/>
    </row>
    <row r="2764" ht="27" customHeight="1" spans="1:13">
      <c r="A2764" s="10">
        <v>2684</v>
      </c>
      <c r="B2764" s="14" t="s">
        <v>5041</v>
      </c>
      <c r="C2764" s="10" t="s">
        <v>19</v>
      </c>
      <c r="D2764" s="10" t="s">
        <v>20</v>
      </c>
      <c r="E2764" s="10" t="s">
        <v>21</v>
      </c>
      <c r="F2764" s="14" t="s">
        <v>5042</v>
      </c>
      <c r="G2764" s="10">
        <v>5400</v>
      </c>
      <c r="H2764" s="10">
        <v>5400</v>
      </c>
      <c r="I2764" s="10"/>
      <c r="J2764" s="10"/>
      <c r="K2764" s="10"/>
      <c r="L2764" s="10" t="s">
        <v>5043</v>
      </c>
      <c r="M2764" s="22"/>
    </row>
    <row r="2765" ht="27" customHeight="1" spans="1:13">
      <c r="A2765" s="10">
        <v>2685</v>
      </c>
      <c r="B2765" s="14" t="s">
        <v>5044</v>
      </c>
      <c r="C2765" s="10" t="s">
        <v>19</v>
      </c>
      <c r="D2765" s="10" t="s">
        <v>20</v>
      </c>
      <c r="E2765" s="10" t="s">
        <v>49</v>
      </c>
      <c r="F2765" s="14" t="s">
        <v>5045</v>
      </c>
      <c r="G2765" s="10">
        <v>7500</v>
      </c>
      <c r="H2765" s="10">
        <v>7500</v>
      </c>
      <c r="I2765" s="10"/>
      <c r="J2765" s="10"/>
      <c r="K2765" s="10"/>
      <c r="L2765" s="10" t="s">
        <v>5043</v>
      </c>
      <c r="M2765" s="22"/>
    </row>
    <row r="2766" ht="27" customHeight="1" spans="1:13">
      <c r="A2766" s="10">
        <v>2686</v>
      </c>
      <c r="B2766" s="14" t="s">
        <v>5046</v>
      </c>
      <c r="C2766" s="10" t="s">
        <v>19</v>
      </c>
      <c r="D2766" s="10" t="s">
        <v>20</v>
      </c>
      <c r="E2766" s="10" t="s">
        <v>21</v>
      </c>
      <c r="F2766" s="14" t="s">
        <v>5047</v>
      </c>
      <c r="G2766" s="10">
        <v>5500</v>
      </c>
      <c r="H2766" s="10">
        <v>5500</v>
      </c>
      <c r="I2766" s="10"/>
      <c r="J2766" s="10"/>
      <c r="K2766" s="10"/>
      <c r="L2766" s="10" t="s">
        <v>5043</v>
      </c>
      <c r="M2766" s="22"/>
    </row>
    <row r="2767" ht="27" customHeight="1" spans="1:13">
      <c r="A2767" s="10">
        <v>2687</v>
      </c>
      <c r="B2767" s="14" t="s">
        <v>5048</v>
      </c>
      <c r="C2767" s="10" t="s">
        <v>62</v>
      </c>
      <c r="D2767" s="10" t="s">
        <v>20</v>
      </c>
      <c r="E2767" s="10" t="s">
        <v>21</v>
      </c>
      <c r="F2767" s="14" t="s">
        <v>5049</v>
      </c>
      <c r="G2767" s="10">
        <v>1000</v>
      </c>
      <c r="H2767" s="10">
        <v>800</v>
      </c>
      <c r="I2767" s="10"/>
      <c r="J2767" s="10"/>
      <c r="K2767" s="10">
        <v>200</v>
      </c>
      <c r="L2767" s="10" t="s">
        <v>5043</v>
      </c>
      <c r="M2767" s="22"/>
    </row>
    <row r="2768" ht="27" customHeight="1" spans="1:13">
      <c r="A2768" s="10">
        <v>2688</v>
      </c>
      <c r="B2768" s="14" t="s">
        <v>5050</v>
      </c>
      <c r="C2768" s="10" t="s">
        <v>19</v>
      </c>
      <c r="D2768" s="10" t="s">
        <v>20</v>
      </c>
      <c r="E2768" s="10" t="s">
        <v>21</v>
      </c>
      <c r="F2768" s="14" t="s">
        <v>5051</v>
      </c>
      <c r="G2768" s="10">
        <v>7500</v>
      </c>
      <c r="H2768" s="10">
        <v>6000</v>
      </c>
      <c r="I2768" s="10"/>
      <c r="J2768" s="10"/>
      <c r="K2768" s="10">
        <v>1500</v>
      </c>
      <c r="L2768" s="10" t="s">
        <v>5043</v>
      </c>
      <c r="M2768" s="22"/>
    </row>
    <row r="2769" ht="27" customHeight="1" spans="1:13">
      <c r="A2769" s="10">
        <v>2689</v>
      </c>
      <c r="B2769" s="14" t="s">
        <v>5052</v>
      </c>
      <c r="C2769" s="10" t="s">
        <v>19</v>
      </c>
      <c r="D2769" s="10" t="s">
        <v>20</v>
      </c>
      <c r="E2769" s="10" t="s">
        <v>49</v>
      </c>
      <c r="F2769" s="14" t="s">
        <v>5053</v>
      </c>
      <c r="G2769" s="10">
        <v>11000</v>
      </c>
      <c r="H2769" s="10">
        <v>11000</v>
      </c>
      <c r="I2769" s="10"/>
      <c r="J2769" s="10"/>
      <c r="K2769" s="10"/>
      <c r="L2769" s="10" t="s">
        <v>3467</v>
      </c>
      <c r="M2769" s="22"/>
    </row>
    <row r="2770" ht="38" customHeight="1" spans="1:13">
      <c r="A2770" s="10">
        <v>2690</v>
      </c>
      <c r="B2770" s="14" t="s">
        <v>5054</v>
      </c>
      <c r="C2770" s="10" t="s">
        <v>19</v>
      </c>
      <c r="D2770" s="10" t="s">
        <v>20</v>
      </c>
      <c r="E2770" s="10" t="s">
        <v>49</v>
      </c>
      <c r="F2770" s="14" t="s">
        <v>5055</v>
      </c>
      <c r="G2770" s="10">
        <v>12500</v>
      </c>
      <c r="H2770" s="10">
        <v>12500</v>
      </c>
      <c r="I2770" s="10"/>
      <c r="J2770" s="10"/>
      <c r="K2770" s="10"/>
      <c r="L2770" s="10" t="s">
        <v>3467</v>
      </c>
      <c r="M2770" s="22"/>
    </row>
    <row r="2771" ht="28" customHeight="1" spans="1:13">
      <c r="A2771" s="10">
        <v>2691</v>
      </c>
      <c r="B2771" s="14" t="s">
        <v>5056</v>
      </c>
      <c r="C2771" s="10" t="s">
        <v>19</v>
      </c>
      <c r="D2771" s="10" t="s">
        <v>20</v>
      </c>
      <c r="E2771" s="10" t="s">
        <v>49</v>
      </c>
      <c r="F2771" s="14" t="s">
        <v>5057</v>
      </c>
      <c r="G2771" s="10">
        <v>800</v>
      </c>
      <c r="H2771" s="10">
        <v>800</v>
      </c>
      <c r="I2771" s="10"/>
      <c r="J2771" s="10"/>
      <c r="K2771" s="10"/>
      <c r="L2771" s="10" t="s">
        <v>3467</v>
      </c>
      <c r="M2771" s="22"/>
    </row>
    <row r="2772" ht="28" customHeight="1" spans="1:13">
      <c r="A2772" s="10">
        <v>2692</v>
      </c>
      <c r="B2772" s="14" t="s">
        <v>5058</v>
      </c>
      <c r="C2772" s="10" t="s">
        <v>19</v>
      </c>
      <c r="D2772" s="10" t="s">
        <v>20</v>
      </c>
      <c r="E2772" s="10" t="s">
        <v>49</v>
      </c>
      <c r="F2772" s="14" t="s">
        <v>5059</v>
      </c>
      <c r="G2772" s="10">
        <v>10000</v>
      </c>
      <c r="H2772" s="10">
        <v>10000</v>
      </c>
      <c r="I2772" s="10"/>
      <c r="J2772" s="10"/>
      <c r="K2772" s="10"/>
      <c r="L2772" s="10" t="s">
        <v>3467</v>
      </c>
      <c r="M2772" s="22"/>
    </row>
    <row r="2773" ht="22" customHeight="1" spans="1:13">
      <c r="A2773" s="10">
        <v>2693</v>
      </c>
      <c r="B2773" s="14" t="s">
        <v>5060</v>
      </c>
      <c r="C2773" s="10" t="s">
        <v>19</v>
      </c>
      <c r="D2773" s="10" t="s">
        <v>20</v>
      </c>
      <c r="E2773" s="10" t="s">
        <v>49</v>
      </c>
      <c r="F2773" s="14" t="s">
        <v>5061</v>
      </c>
      <c r="G2773" s="10">
        <v>2750</v>
      </c>
      <c r="H2773" s="10">
        <v>2750</v>
      </c>
      <c r="I2773" s="10"/>
      <c r="J2773" s="10"/>
      <c r="K2773" s="10"/>
      <c r="L2773" s="10" t="s">
        <v>3467</v>
      </c>
      <c r="M2773" s="22"/>
    </row>
    <row r="2774" ht="22" customHeight="1" spans="1:13">
      <c r="A2774" s="10">
        <v>2694</v>
      </c>
      <c r="B2774" s="14" t="s">
        <v>5062</v>
      </c>
      <c r="C2774" s="10" t="s">
        <v>19</v>
      </c>
      <c r="D2774" s="10" t="s">
        <v>20</v>
      </c>
      <c r="E2774" s="10" t="s">
        <v>49</v>
      </c>
      <c r="F2774" s="14" t="s">
        <v>5063</v>
      </c>
      <c r="G2774" s="10">
        <v>1500</v>
      </c>
      <c r="H2774" s="10">
        <v>1500</v>
      </c>
      <c r="I2774" s="10"/>
      <c r="J2774" s="10"/>
      <c r="K2774" s="10"/>
      <c r="L2774" s="10" t="s">
        <v>3467</v>
      </c>
      <c r="M2774" s="22"/>
    </row>
    <row r="2775" ht="30" customHeight="1" spans="1:13">
      <c r="A2775" s="10">
        <v>2695</v>
      </c>
      <c r="B2775" s="14" t="s">
        <v>5064</v>
      </c>
      <c r="C2775" s="10" t="s">
        <v>19</v>
      </c>
      <c r="D2775" s="10" t="s">
        <v>20</v>
      </c>
      <c r="E2775" s="10" t="s">
        <v>21</v>
      </c>
      <c r="F2775" s="14" t="s">
        <v>5065</v>
      </c>
      <c r="G2775" s="10">
        <v>2000</v>
      </c>
      <c r="H2775" s="10">
        <v>2000</v>
      </c>
      <c r="I2775" s="10"/>
      <c r="J2775" s="10"/>
      <c r="K2775" s="10"/>
      <c r="L2775" s="10" t="s">
        <v>5066</v>
      </c>
      <c r="M2775" s="22"/>
    </row>
    <row r="2776" ht="34" customHeight="1" spans="1:13">
      <c r="A2776" s="10">
        <v>2696</v>
      </c>
      <c r="B2776" s="14" t="s">
        <v>5067</v>
      </c>
      <c r="C2776" s="10" t="s">
        <v>19</v>
      </c>
      <c r="D2776" s="10" t="s">
        <v>20</v>
      </c>
      <c r="E2776" s="10" t="s">
        <v>21</v>
      </c>
      <c r="F2776" s="14" t="s">
        <v>5068</v>
      </c>
      <c r="G2776" s="10">
        <v>3200</v>
      </c>
      <c r="H2776" s="10">
        <v>3200</v>
      </c>
      <c r="I2776" s="10"/>
      <c r="J2776" s="10"/>
      <c r="K2776" s="10"/>
      <c r="L2776" s="10" t="s">
        <v>5066</v>
      </c>
      <c r="M2776" s="22"/>
    </row>
    <row r="2777" ht="27" customHeight="1" spans="1:13">
      <c r="A2777" s="10">
        <v>2697</v>
      </c>
      <c r="B2777" s="14" t="s">
        <v>5069</v>
      </c>
      <c r="C2777" s="10" t="s">
        <v>19</v>
      </c>
      <c r="D2777" s="10" t="s">
        <v>20</v>
      </c>
      <c r="E2777" s="10" t="s">
        <v>21</v>
      </c>
      <c r="F2777" s="14" t="s">
        <v>5070</v>
      </c>
      <c r="G2777" s="10">
        <v>2020</v>
      </c>
      <c r="H2777" s="10">
        <v>2020</v>
      </c>
      <c r="I2777" s="10"/>
      <c r="J2777" s="10"/>
      <c r="K2777" s="10"/>
      <c r="L2777" s="10" t="s">
        <v>5066</v>
      </c>
      <c r="M2777" s="22"/>
    </row>
    <row r="2778" ht="27" customHeight="1" spans="1:13">
      <c r="A2778" s="10">
        <v>2698</v>
      </c>
      <c r="B2778" s="14" t="s">
        <v>5071</v>
      </c>
      <c r="C2778" s="10" t="s">
        <v>19</v>
      </c>
      <c r="D2778" s="10" t="s">
        <v>20</v>
      </c>
      <c r="E2778" s="10" t="s">
        <v>21</v>
      </c>
      <c r="F2778" s="14" t="s">
        <v>5072</v>
      </c>
      <c r="G2778" s="10">
        <v>3600</v>
      </c>
      <c r="H2778" s="10">
        <v>3600</v>
      </c>
      <c r="I2778" s="10"/>
      <c r="J2778" s="10"/>
      <c r="K2778" s="10"/>
      <c r="L2778" s="10" t="s">
        <v>5066</v>
      </c>
      <c r="M2778" s="22"/>
    </row>
    <row r="2779" ht="27" customHeight="1" spans="1:13">
      <c r="A2779" s="10">
        <v>2699</v>
      </c>
      <c r="B2779" s="14" t="s">
        <v>5073</v>
      </c>
      <c r="C2779" s="10" t="s">
        <v>19</v>
      </c>
      <c r="D2779" s="10" t="s">
        <v>20</v>
      </c>
      <c r="E2779" s="10" t="s">
        <v>21</v>
      </c>
      <c r="F2779" s="14" t="s">
        <v>5074</v>
      </c>
      <c r="G2779" s="10">
        <v>3000</v>
      </c>
      <c r="H2779" s="10">
        <v>3000</v>
      </c>
      <c r="I2779" s="10"/>
      <c r="J2779" s="10"/>
      <c r="K2779" s="10"/>
      <c r="L2779" s="10" t="s">
        <v>5066</v>
      </c>
      <c r="M2779" s="22"/>
    </row>
    <row r="2780" ht="27" customHeight="1" spans="1:13">
      <c r="A2780" s="10">
        <v>2700</v>
      </c>
      <c r="B2780" s="14" t="s">
        <v>5075</v>
      </c>
      <c r="C2780" s="10" t="s">
        <v>19</v>
      </c>
      <c r="D2780" s="10" t="s">
        <v>20</v>
      </c>
      <c r="E2780" s="10" t="s">
        <v>49</v>
      </c>
      <c r="F2780" s="14" t="s">
        <v>5076</v>
      </c>
      <c r="G2780" s="10">
        <v>200</v>
      </c>
      <c r="H2780" s="10">
        <v>200</v>
      </c>
      <c r="I2780" s="10"/>
      <c r="J2780" s="10"/>
      <c r="K2780" s="10"/>
      <c r="L2780" s="10" t="s">
        <v>5066</v>
      </c>
      <c r="M2780" s="22"/>
    </row>
    <row r="2781" ht="27" customHeight="1" spans="1:13">
      <c r="A2781" s="10">
        <v>2701</v>
      </c>
      <c r="B2781" s="14" t="s">
        <v>5077</v>
      </c>
      <c r="C2781" s="10" t="s">
        <v>19</v>
      </c>
      <c r="D2781" s="10" t="s">
        <v>20</v>
      </c>
      <c r="E2781" s="10" t="s">
        <v>49</v>
      </c>
      <c r="F2781" s="14" t="s">
        <v>5078</v>
      </c>
      <c r="G2781" s="10">
        <v>5800</v>
      </c>
      <c r="H2781" s="10">
        <v>5800</v>
      </c>
      <c r="I2781" s="10"/>
      <c r="J2781" s="10"/>
      <c r="K2781" s="10"/>
      <c r="L2781" s="10" t="s">
        <v>5066</v>
      </c>
      <c r="M2781" s="22"/>
    </row>
    <row r="2782" ht="27" customHeight="1" spans="1:13">
      <c r="A2782" s="10">
        <v>2702</v>
      </c>
      <c r="B2782" s="14" t="s">
        <v>5079</v>
      </c>
      <c r="C2782" s="10" t="s">
        <v>19</v>
      </c>
      <c r="D2782" s="10" t="s">
        <v>20</v>
      </c>
      <c r="E2782" s="10" t="s">
        <v>49</v>
      </c>
      <c r="F2782" s="14" t="s">
        <v>5080</v>
      </c>
      <c r="G2782" s="10">
        <v>1300</v>
      </c>
      <c r="H2782" s="10">
        <v>1300</v>
      </c>
      <c r="I2782" s="10"/>
      <c r="J2782" s="10"/>
      <c r="K2782" s="10"/>
      <c r="L2782" s="10" t="s">
        <v>5066</v>
      </c>
      <c r="M2782" s="22"/>
    </row>
    <row r="2783" ht="35" customHeight="1" spans="1:13">
      <c r="A2783" s="10">
        <v>2703</v>
      </c>
      <c r="B2783" s="14" t="s">
        <v>5081</v>
      </c>
      <c r="C2783" s="10" t="s">
        <v>19</v>
      </c>
      <c r="D2783" s="10" t="s">
        <v>20</v>
      </c>
      <c r="E2783" s="10" t="s">
        <v>832</v>
      </c>
      <c r="F2783" s="14" t="s">
        <v>5082</v>
      </c>
      <c r="G2783" s="10">
        <v>640</v>
      </c>
      <c r="H2783" s="10">
        <v>640</v>
      </c>
      <c r="I2783" s="10"/>
      <c r="J2783" s="10"/>
      <c r="K2783" s="10"/>
      <c r="L2783" s="10" t="s">
        <v>5083</v>
      </c>
      <c r="M2783" s="22"/>
    </row>
    <row r="2784" ht="27" customHeight="1" spans="1:13">
      <c r="A2784" s="10">
        <v>2704</v>
      </c>
      <c r="B2784" s="14" t="s">
        <v>5084</v>
      </c>
      <c r="C2784" s="10" t="s">
        <v>19</v>
      </c>
      <c r="D2784" s="10" t="s">
        <v>20</v>
      </c>
      <c r="E2784" s="10" t="s">
        <v>21</v>
      </c>
      <c r="F2784" s="14" t="s">
        <v>5085</v>
      </c>
      <c r="G2784" s="10">
        <v>12000</v>
      </c>
      <c r="H2784" s="10">
        <v>12000</v>
      </c>
      <c r="I2784" s="10"/>
      <c r="J2784" s="10"/>
      <c r="K2784" s="10"/>
      <c r="L2784" s="10" t="s">
        <v>5083</v>
      </c>
      <c r="M2784" s="22"/>
    </row>
    <row r="2785" ht="27" customHeight="1" spans="1:13">
      <c r="A2785" s="10">
        <v>2705</v>
      </c>
      <c r="B2785" s="14" t="s">
        <v>5086</v>
      </c>
      <c r="C2785" s="10" t="s">
        <v>19</v>
      </c>
      <c r="D2785" s="10" t="s">
        <v>20</v>
      </c>
      <c r="E2785" s="10" t="s">
        <v>21</v>
      </c>
      <c r="F2785" s="14" t="s">
        <v>5087</v>
      </c>
      <c r="G2785" s="10">
        <v>7000</v>
      </c>
      <c r="H2785" s="10">
        <v>7000</v>
      </c>
      <c r="I2785" s="10"/>
      <c r="J2785" s="10"/>
      <c r="K2785" s="10"/>
      <c r="L2785" s="10" t="s">
        <v>5083</v>
      </c>
      <c r="M2785" s="22"/>
    </row>
    <row r="2786" ht="27" customHeight="1" spans="1:13">
      <c r="A2786" s="10">
        <v>2706</v>
      </c>
      <c r="B2786" s="14" t="s">
        <v>5088</v>
      </c>
      <c r="C2786" s="10" t="s">
        <v>19</v>
      </c>
      <c r="D2786" s="10" t="s">
        <v>20</v>
      </c>
      <c r="E2786" s="10" t="s">
        <v>21</v>
      </c>
      <c r="F2786" s="14" t="s">
        <v>5089</v>
      </c>
      <c r="G2786" s="10">
        <v>5000</v>
      </c>
      <c r="H2786" s="10">
        <v>5000</v>
      </c>
      <c r="I2786" s="10"/>
      <c r="J2786" s="10"/>
      <c r="K2786" s="10"/>
      <c r="L2786" s="10" t="s">
        <v>5083</v>
      </c>
      <c r="M2786" s="22"/>
    </row>
    <row r="2787" ht="27" customHeight="1" spans="1:13">
      <c r="A2787" s="10">
        <v>2707</v>
      </c>
      <c r="B2787" s="14" t="s">
        <v>5090</v>
      </c>
      <c r="C2787" s="10" t="s">
        <v>19</v>
      </c>
      <c r="D2787" s="10" t="s">
        <v>20</v>
      </c>
      <c r="E2787" s="10" t="s">
        <v>152</v>
      </c>
      <c r="F2787" s="14" t="s">
        <v>5091</v>
      </c>
      <c r="G2787" s="10">
        <v>650</v>
      </c>
      <c r="H2787" s="10">
        <v>650</v>
      </c>
      <c r="I2787" s="10"/>
      <c r="J2787" s="10"/>
      <c r="K2787" s="10"/>
      <c r="L2787" s="10" t="s">
        <v>223</v>
      </c>
      <c r="M2787" s="22"/>
    </row>
    <row r="2788" ht="27" customHeight="1" spans="1:13">
      <c r="A2788" s="10">
        <v>2708</v>
      </c>
      <c r="B2788" s="14" t="s">
        <v>5092</v>
      </c>
      <c r="C2788" s="10" t="s">
        <v>19</v>
      </c>
      <c r="D2788" s="10" t="s">
        <v>20</v>
      </c>
      <c r="E2788" s="10" t="s">
        <v>152</v>
      </c>
      <c r="F2788" s="14" t="s">
        <v>5093</v>
      </c>
      <c r="G2788" s="10">
        <v>2400</v>
      </c>
      <c r="H2788" s="10">
        <v>2400</v>
      </c>
      <c r="I2788" s="10"/>
      <c r="J2788" s="10"/>
      <c r="K2788" s="10"/>
      <c r="L2788" s="10" t="s">
        <v>223</v>
      </c>
      <c r="M2788" s="22"/>
    </row>
    <row r="2789" ht="27" customHeight="1" spans="1:13">
      <c r="A2789" s="10">
        <v>2709</v>
      </c>
      <c r="B2789" s="14" t="s">
        <v>5094</v>
      </c>
      <c r="C2789" s="10" t="s">
        <v>19</v>
      </c>
      <c r="D2789" s="10" t="s">
        <v>20</v>
      </c>
      <c r="E2789" s="10" t="s">
        <v>152</v>
      </c>
      <c r="F2789" s="14" t="s">
        <v>5095</v>
      </c>
      <c r="G2789" s="10">
        <v>2400</v>
      </c>
      <c r="H2789" s="10">
        <v>2400</v>
      </c>
      <c r="I2789" s="10"/>
      <c r="J2789" s="10"/>
      <c r="K2789" s="10"/>
      <c r="L2789" s="10" t="s">
        <v>223</v>
      </c>
      <c r="M2789" s="22"/>
    </row>
    <row r="2790" ht="27" customHeight="1" spans="1:13">
      <c r="A2790" s="10">
        <v>2710</v>
      </c>
      <c r="B2790" s="14" t="s">
        <v>5096</v>
      </c>
      <c r="C2790" s="10" t="s">
        <v>19</v>
      </c>
      <c r="D2790" s="10" t="s">
        <v>20</v>
      </c>
      <c r="E2790" s="10" t="s">
        <v>21</v>
      </c>
      <c r="F2790" s="14" t="s">
        <v>5097</v>
      </c>
      <c r="G2790" s="10">
        <v>30</v>
      </c>
      <c r="H2790" s="10">
        <v>30</v>
      </c>
      <c r="I2790" s="10"/>
      <c r="J2790" s="10"/>
      <c r="K2790" s="10"/>
      <c r="L2790" s="10" t="s">
        <v>5098</v>
      </c>
      <c r="M2790" s="22"/>
    </row>
    <row r="2791" ht="27" customHeight="1" spans="1:13">
      <c r="A2791" s="10">
        <v>2711</v>
      </c>
      <c r="B2791" s="14" t="s">
        <v>5099</v>
      </c>
      <c r="C2791" s="10" t="s">
        <v>19</v>
      </c>
      <c r="D2791" s="10" t="s">
        <v>20</v>
      </c>
      <c r="E2791" s="10" t="s">
        <v>49</v>
      </c>
      <c r="F2791" s="14" t="s">
        <v>5100</v>
      </c>
      <c r="G2791" s="10">
        <v>80</v>
      </c>
      <c r="H2791" s="10">
        <v>80</v>
      </c>
      <c r="I2791" s="10"/>
      <c r="J2791" s="10"/>
      <c r="K2791" s="10"/>
      <c r="L2791" s="10" t="s">
        <v>5098</v>
      </c>
      <c r="M2791" s="22"/>
    </row>
    <row r="2792" ht="27" customHeight="1" spans="1:13">
      <c r="A2792" s="10">
        <v>2712</v>
      </c>
      <c r="B2792" s="14" t="s">
        <v>5101</v>
      </c>
      <c r="C2792" s="10" t="s">
        <v>19</v>
      </c>
      <c r="D2792" s="10" t="s">
        <v>20</v>
      </c>
      <c r="E2792" s="10" t="s">
        <v>49</v>
      </c>
      <c r="F2792" s="14" t="s">
        <v>5102</v>
      </c>
      <c r="G2792" s="10">
        <v>42</v>
      </c>
      <c r="H2792" s="10">
        <v>42</v>
      </c>
      <c r="I2792" s="10"/>
      <c r="J2792" s="10"/>
      <c r="K2792" s="10"/>
      <c r="L2792" s="10" t="s">
        <v>5098</v>
      </c>
      <c r="M2792" s="22"/>
    </row>
    <row r="2793" ht="27" customHeight="1" spans="1:13">
      <c r="A2793" s="10">
        <v>2713</v>
      </c>
      <c r="B2793" s="14" t="s">
        <v>5103</v>
      </c>
      <c r="C2793" s="10" t="s">
        <v>19</v>
      </c>
      <c r="D2793" s="10" t="s">
        <v>20</v>
      </c>
      <c r="E2793" s="10" t="s">
        <v>21</v>
      </c>
      <c r="F2793" s="14" t="s">
        <v>5104</v>
      </c>
      <c r="G2793" s="10">
        <v>30</v>
      </c>
      <c r="H2793" s="10">
        <v>30</v>
      </c>
      <c r="I2793" s="10"/>
      <c r="J2793" s="10"/>
      <c r="K2793" s="10"/>
      <c r="L2793" s="10" t="s">
        <v>5098</v>
      </c>
      <c r="M2793" s="22"/>
    </row>
    <row r="2794" ht="27" customHeight="1" spans="1:13">
      <c r="A2794" s="10">
        <v>2714</v>
      </c>
      <c r="B2794" s="14" t="s">
        <v>5105</v>
      </c>
      <c r="C2794" s="10" t="s">
        <v>19</v>
      </c>
      <c r="D2794" s="10" t="s">
        <v>20</v>
      </c>
      <c r="E2794" s="10" t="s">
        <v>21</v>
      </c>
      <c r="F2794" s="14" t="s">
        <v>5106</v>
      </c>
      <c r="G2794" s="10">
        <v>50</v>
      </c>
      <c r="H2794" s="10">
        <v>50</v>
      </c>
      <c r="I2794" s="10"/>
      <c r="J2794" s="10"/>
      <c r="K2794" s="10"/>
      <c r="L2794" s="10" t="s">
        <v>5098</v>
      </c>
      <c r="M2794" s="22"/>
    </row>
    <row r="2795" ht="27" customHeight="1" spans="1:13">
      <c r="A2795" s="10">
        <v>2715</v>
      </c>
      <c r="B2795" s="14" t="s">
        <v>5107</v>
      </c>
      <c r="C2795" s="10" t="s">
        <v>19</v>
      </c>
      <c r="D2795" s="10" t="s">
        <v>20</v>
      </c>
      <c r="E2795" s="10" t="s">
        <v>21</v>
      </c>
      <c r="F2795" s="14" t="s">
        <v>5108</v>
      </c>
      <c r="G2795" s="10">
        <v>30</v>
      </c>
      <c r="H2795" s="10">
        <v>30</v>
      </c>
      <c r="I2795" s="10"/>
      <c r="J2795" s="10"/>
      <c r="K2795" s="10"/>
      <c r="L2795" s="10" t="s">
        <v>5098</v>
      </c>
      <c r="M2795" s="22"/>
    </row>
    <row r="2796" ht="27" customHeight="1" spans="1:13">
      <c r="A2796" s="10">
        <v>2716</v>
      </c>
      <c r="B2796" s="14" t="s">
        <v>5109</v>
      </c>
      <c r="C2796" s="10" t="s">
        <v>19</v>
      </c>
      <c r="D2796" s="10" t="s">
        <v>20</v>
      </c>
      <c r="E2796" s="10" t="s">
        <v>49</v>
      </c>
      <c r="F2796" s="14" t="s">
        <v>5110</v>
      </c>
      <c r="G2796" s="10">
        <v>350</v>
      </c>
      <c r="H2796" s="10">
        <v>350</v>
      </c>
      <c r="I2796" s="10"/>
      <c r="J2796" s="10"/>
      <c r="K2796" s="10"/>
      <c r="L2796" s="10" t="s">
        <v>5098</v>
      </c>
      <c r="M2796" s="22"/>
    </row>
    <row r="2797" ht="27" customHeight="1" spans="1:13">
      <c r="A2797" s="10">
        <v>2717</v>
      </c>
      <c r="B2797" s="14" t="s">
        <v>5111</v>
      </c>
      <c r="C2797" s="10" t="s">
        <v>19</v>
      </c>
      <c r="D2797" s="10" t="s">
        <v>20</v>
      </c>
      <c r="E2797" s="10" t="s">
        <v>21</v>
      </c>
      <c r="F2797" s="14" t="s">
        <v>5112</v>
      </c>
      <c r="G2797" s="10">
        <v>50</v>
      </c>
      <c r="H2797" s="10">
        <v>50</v>
      </c>
      <c r="I2797" s="10"/>
      <c r="J2797" s="10"/>
      <c r="K2797" s="10"/>
      <c r="L2797" s="10" t="s">
        <v>5098</v>
      </c>
      <c r="M2797" s="22"/>
    </row>
    <row r="2798" ht="27" customHeight="1" spans="1:13">
      <c r="A2798" s="10">
        <v>2718</v>
      </c>
      <c r="B2798" s="14" t="s">
        <v>5113</v>
      </c>
      <c r="C2798" s="10" t="s">
        <v>19</v>
      </c>
      <c r="D2798" s="10" t="s">
        <v>20</v>
      </c>
      <c r="E2798" s="10" t="s">
        <v>49</v>
      </c>
      <c r="F2798" s="14" t="s">
        <v>5114</v>
      </c>
      <c r="G2798" s="10">
        <v>110</v>
      </c>
      <c r="H2798" s="10">
        <v>110</v>
      </c>
      <c r="I2798" s="10"/>
      <c r="J2798" s="10"/>
      <c r="K2798" s="10"/>
      <c r="L2798" s="10" t="s">
        <v>5098</v>
      </c>
      <c r="M2798" s="22"/>
    </row>
    <row r="2799" ht="27" customHeight="1" spans="1:13">
      <c r="A2799" s="10">
        <v>2719</v>
      </c>
      <c r="B2799" s="14" t="s">
        <v>5115</v>
      </c>
      <c r="C2799" s="10" t="s">
        <v>19</v>
      </c>
      <c r="D2799" s="10" t="s">
        <v>20</v>
      </c>
      <c r="E2799" s="10" t="s">
        <v>49</v>
      </c>
      <c r="F2799" s="14" t="s">
        <v>5116</v>
      </c>
      <c r="G2799" s="10">
        <v>110</v>
      </c>
      <c r="H2799" s="10">
        <v>110</v>
      </c>
      <c r="I2799" s="10"/>
      <c r="J2799" s="10"/>
      <c r="K2799" s="10"/>
      <c r="L2799" s="10" t="s">
        <v>5098</v>
      </c>
      <c r="M2799" s="22"/>
    </row>
    <row r="2800" ht="27" customHeight="1" spans="1:13">
      <c r="A2800" s="10">
        <v>2720</v>
      </c>
      <c r="B2800" s="14" t="s">
        <v>5117</v>
      </c>
      <c r="C2800" s="10" t="s">
        <v>19</v>
      </c>
      <c r="D2800" s="10" t="s">
        <v>20</v>
      </c>
      <c r="E2800" s="10" t="s">
        <v>49</v>
      </c>
      <c r="F2800" s="14" t="s">
        <v>5118</v>
      </c>
      <c r="G2800" s="10">
        <v>50</v>
      </c>
      <c r="H2800" s="10">
        <v>50</v>
      </c>
      <c r="I2800" s="10"/>
      <c r="J2800" s="10"/>
      <c r="K2800" s="10"/>
      <c r="L2800" s="10" t="s">
        <v>5098</v>
      </c>
      <c r="M2800" s="22"/>
    </row>
    <row r="2801" ht="27" customHeight="1" spans="1:13">
      <c r="A2801" s="10">
        <v>2721</v>
      </c>
      <c r="B2801" s="14" t="s">
        <v>5119</v>
      </c>
      <c r="C2801" s="10" t="s">
        <v>19</v>
      </c>
      <c r="D2801" s="10" t="s">
        <v>20</v>
      </c>
      <c r="E2801" s="10" t="s">
        <v>21</v>
      </c>
      <c r="F2801" s="14" t="s">
        <v>5120</v>
      </c>
      <c r="G2801" s="10">
        <v>30</v>
      </c>
      <c r="H2801" s="10">
        <v>30</v>
      </c>
      <c r="I2801" s="10"/>
      <c r="J2801" s="10"/>
      <c r="K2801" s="10"/>
      <c r="L2801" s="10" t="s">
        <v>5098</v>
      </c>
      <c r="M2801" s="22"/>
    </row>
    <row r="2802" ht="35" customHeight="1" spans="1:13">
      <c r="A2802" s="10">
        <v>2722</v>
      </c>
      <c r="B2802" s="14" t="s">
        <v>5121</v>
      </c>
      <c r="C2802" s="10" t="s">
        <v>19</v>
      </c>
      <c r="D2802" s="10" t="s">
        <v>20</v>
      </c>
      <c r="E2802" s="10" t="s">
        <v>124</v>
      </c>
      <c r="F2802" s="14" t="s">
        <v>5122</v>
      </c>
      <c r="G2802" s="19">
        <v>5600</v>
      </c>
      <c r="H2802" s="19">
        <v>5600</v>
      </c>
      <c r="I2802" s="10"/>
      <c r="J2802" s="10"/>
      <c r="K2802" s="10"/>
      <c r="L2802" s="10" t="s">
        <v>483</v>
      </c>
      <c r="M2802" s="22"/>
    </row>
    <row r="2803" ht="33" customHeight="1" spans="1:13">
      <c r="A2803" s="10">
        <v>2723</v>
      </c>
      <c r="B2803" s="14" t="s">
        <v>5123</v>
      </c>
      <c r="C2803" s="10" t="s">
        <v>19</v>
      </c>
      <c r="D2803" s="10" t="s">
        <v>20</v>
      </c>
      <c r="E2803" s="10" t="s">
        <v>124</v>
      </c>
      <c r="F2803" s="14" t="s">
        <v>5124</v>
      </c>
      <c r="G2803" s="19">
        <v>1800</v>
      </c>
      <c r="H2803" s="19">
        <v>1800</v>
      </c>
      <c r="I2803" s="10"/>
      <c r="J2803" s="10"/>
      <c r="K2803" s="10"/>
      <c r="L2803" s="10" t="s">
        <v>483</v>
      </c>
      <c r="M2803" s="22"/>
    </row>
    <row r="2804" ht="29" customHeight="1" spans="1:13">
      <c r="A2804" s="10">
        <v>2724</v>
      </c>
      <c r="B2804" s="14" t="s">
        <v>5125</v>
      </c>
      <c r="C2804" s="10" t="s">
        <v>19</v>
      </c>
      <c r="D2804" s="10" t="s">
        <v>20</v>
      </c>
      <c r="E2804" s="10" t="s">
        <v>124</v>
      </c>
      <c r="F2804" s="14" t="s">
        <v>5126</v>
      </c>
      <c r="G2804" s="10">
        <v>3800</v>
      </c>
      <c r="H2804" s="10">
        <v>3800</v>
      </c>
      <c r="I2804" s="10"/>
      <c r="J2804" s="10"/>
      <c r="K2804" s="10"/>
      <c r="L2804" s="10" t="s">
        <v>483</v>
      </c>
      <c r="M2804" s="22"/>
    </row>
    <row r="2805" ht="38" customHeight="1" spans="1:13">
      <c r="A2805" s="10">
        <v>2725</v>
      </c>
      <c r="B2805" s="14" t="s">
        <v>5127</v>
      </c>
      <c r="C2805" s="10" t="s">
        <v>19</v>
      </c>
      <c r="D2805" s="10" t="s">
        <v>20</v>
      </c>
      <c r="E2805" s="10" t="s">
        <v>124</v>
      </c>
      <c r="F2805" s="14" t="s">
        <v>5128</v>
      </c>
      <c r="G2805" s="10">
        <v>3000</v>
      </c>
      <c r="H2805" s="10">
        <v>3000</v>
      </c>
      <c r="I2805" s="10"/>
      <c r="J2805" s="10"/>
      <c r="K2805" s="10"/>
      <c r="L2805" s="10" t="s">
        <v>483</v>
      </c>
      <c r="M2805" s="22"/>
    </row>
    <row r="2806" ht="29" customHeight="1" spans="1:13">
      <c r="A2806" s="10">
        <v>2726</v>
      </c>
      <c r="B2806" s="14" t="s">
        <v>5129</v>
      </c>
      <c r="C2806" s="10" t="s">
        <v>19</v>
      </c>
      <c r="D2806" s="10" t="s">
        <v>20</v>
      </c>
      <c r="E2806" s="10" t="s">
        <v>124</v>
      </c>
      <c r="F2806" s="14" t="s">
        <v>5130</v>
      </c>
      <c r="G2806" s="10">
        <v>20000</v>
      </c>
      <c r="H2806" s="10">
        <v>20000</v>
      </c>
      <c r="I2806" s="10"/>
      <c r="J2806" s="10"/>
      <c r="K2806" s="10"/>
      <c r="L2806" s="10" t="s">
        <v>483</v>
      </c>
      <c r="M2806" s="22"/>
    </row>
    <row r="2807" ht="30" customHeight="1" spans="1:13">
      <c r="A2807" s="10">
        <v>2727</v>
      </c>
      <c r="B2807" s="14" t="s">
        <v>5131</v>
      </c>
      <c r="C2807" s="10" t="s">
        <v>19</v>
      </c>
      <c r="D2807" s="10" t="s">
        <v>20</v>
      </c>
      <c r="E2807" s="10" t="s">
        <v>124</v>
      </c>
      <c r="F2807" s="14" t="s">
        <v>5132</v>
      </c>
      <c r="G2807" s="10">
        <v>15000</v>
      </c>
      <c r="H2807" s="10">
        <v>15000</v>
      </c>
      <c r="I2807" s="10"/>
      <c r="J2807" s="10"/>
      <c r="K2807" s="10"/>
      <c r="L2807" s="10" t="s">
        <v>483</v>
      </c>
      <c r="M2807" s="22"/>
    </row>
    <row r="2808" ht="27" customHeight="1" spans="1:13">
      <c r="A2808" s="10">
        <v>2728</v>
      </c>
      <c r="B2808" s="14" t="s">
        <v>5133</v>
      </c>
      <c r="C2808" s="10" t="s">
        <v>19</v>
      </c>
      <c r="D2808" s="10" t="s">
        <v>20</v>
      </c>
      <c r="E2808" s="10" t="s">
        <v>152</v>
      </c>
      <c r="F2808" s="14" t="s">
        <v>5134</v>
      </c>
      <c r="G2808" s="10">
        <v>800</v>
      </c>
      <c r="H2808" s="10">
        <v>800</v>
      </c>
      <c r="I2808" s="10"/>
      <c r="J2808" s="10"/>
      <c r="K2808" s="10"/>
      <c r="L2808" s="10" t="s">
        <v>4894</v>
      </c>
      <c r="M2808" s="22"/>
    </row>
    <row r="2809" ht="27" customHeight="1" spans="1:13">
      <c r="A2809" s="10">
        <v>2729</v>
      </c>
      <c r="B2809" s="14" t="s">
        <v>5135</v>
      </c>
      <c r="C2809" s="10" t="s">
        <v>19</v>
      </c>
      <c r="D2809" s="10" t="s">
        <v>20</v>
      </c>
      <c r="E2809" s="10" t="s">
        <v>140</v>
      </c>
      <c r="F2809" s="14" t="s">
        <v>5136</v>
      </c>
      <c r="G2809" s="10">
        <v>800</v>
      </c>
      <c r="H2809" s="10">
        <v>800</v>
      </c>
      <c r="I2809" s="10"/>
      <c r="J2809" s="10"/>
      <c r="K2809" s="10"/>
      <c r="L2809" s="10" t="s">
        <v>261</v>
      </c>
      <c r="M2809" s="22"/>
    </row>
    <row r="2810" ht="27" customHeight="1" spans="1:13">
      <c r="A2810" s="10">
        <v>2730</v>
      </c>
      <c r="B2810" s="14" t="s">
        <v>5137</v>
      </c>
      <c r="C2810" s="10" t="s">
        <v>19</v>
      </c>
      <c r="D2810" s="10" t="s">
        <v>20</v>
      </c>
      <c r="E2810" s="10" t="s">
        <v>140</v>
      </c>
      <c r="F2810" s="14" t="s">
        <v>5138</v>
      </c>
      <c r="G2810" s="10">
        <v>40</v>
      </c>
      <c r="H2810" s="10">
        <v>40</v>
      </c>
      <c r="I2810" s="10"/>
      <c r="J2810" s="10"/>
      <c r="K2810" s="10"/>
      <c r="L2810" s="10" t="s">
        <v>261</v>
      </c>
      <c r="M2810" s="22"/>
    </row>
    <row r="2811" ht="27" customHeight="1" spans="1:13">
      <c r="A2811" s="10">
        <v>2731</v>
      </c>
      <c r="B2811" s="14" t="s">
        <v>5139</v>
      </c>
      <c r="C2811" s="10" t="s">
        <v>19</v>
      </c>
      <c r="D2811" s="10" t="s">
        <v>20</v>
      </c>
      <c r="E2811" s="10" t="s">
        <v>140</v>
      </c>
      <c r="F2811" s="14" t="s">
        <v>5140</v>
      </c>
      <c r="G2811" s="10">
        <v>488</v>
      </c>
      <c r="H2811" s="10">
        <v>488</v>
      </c>
      <c r="I2811" s="10"/>
      <c r="J2811" s="10"/>
      <c r="K2811" s="10"/>
      <c r="L2811" s="10" t="s">
        <v>261</v>
      </c>
      <c r="M2811" s="22"/>
    </row>
    <row r="2812" ht="27" customHeight="1" spans="1:13">
      <c r="A2812" s="10">
        <v>2732</v>
      </c>
      <c r="B2812" s="14" t="s">
        <v>5141</v>
      </c>
      <c r="C2812" s="10" t="s">
        <v>19</v>
      </c>
      <c r="D2812" s="10" t="s">
        <v>20</v>
      </c>
      <c r="E2812" s="10" t="s">
        <v>140</v>
      </c>
      <c r="F2812" s="14" t="s">
        <v>5142</v>
      </c>
      <c r="G2812" s="10">
        <v>60</v>
      </c>
      <c r="H2812" s="10">
        <v>60</v>
      </c>
      <c r="I2812" s="10"/>
      <c r="J2812" s="10"/>
      <c r="K2812" s="10"/>
      <c r="L2812" s="10" t="s">
        <v>261</v>
      </c>
      <c r="M2812" s="22"/>
    </row>
    <row r="2813" ht="27" customHeight="1" spans="1:13">
      <c r="A2813" s="10">
        <v>2733</v>
      </c>
      <c r="B2813" s="14" t="s">
        <v>5143</v>
      </c>
      <c r="C2813" s="10" t="s">
        <v>19</v>
      </c>
      <c r="D2813" s="10" t="s">
        <v>20</v>
      </c>
      <c r="E2813" s="10" t="s">
        <v>140</v>
      </c>
      <c r="F2813" s="14" t="s">
        <v>5144</v>
      </c>
      <c r="G2813" s="10">
        <v>300</v>
      </c>
      <c r="H2813" s="10">
        <v>300</v>
      </c>
      <c r="I2813" s="10"/>
      <c r="J2813" s="10"/>
      <c r="K2813" s="10"/>
      <c r="L2813" s="10" t="s">
        <v>261</v>
      </c>
      <c r="M2813" s="22"/>
    </row>
    <row r="2814" ht="27" customHeight="1" spans="1:13">
      <c r="A2814" s="10">
        <v>2734</v>
      </c>
      <c r="B2814" s="14" t="s">
        <v>5145</v>
      </c>
      <c r="C2814" s="10" t="s">
        <v>19</v>
      </c>
      <c r="D2814" s="10" t="s">
        <v>20</v>
      </c>
      <c r="E2814" s="10" t="s">
        <v>140</v>
      </c>
      <c r="F2814" s="14" t="s">
        <v>5146</v>
      </c>
      <c r="G2814" s="10">
        <v>239</v>
      </c>
      <c r="H2814" s="10">
        <v>239</v>
      </c>
      <c r="I2814" s="10"/>
      <c r="J2814" s="10"/>
      <c r="K2814" s="10"/>
      <c r="L2814" s="10" t="s">
        <v>261</v>
      </c>
      <c r="M2814" s="22"/>
    </row>
    <row r="2815" ht="27" customHeight="1" spans="1:13">
      <c r="A2815" s="10">
        <v>2735</v>
      </c>
      <c r="B2815" s="14" t="s">
        <v>5147</v>
      </c>
      <c r="C2815" s="10" t="s">
        <v>19</v>
      </c>
      <c r="D2815" s="10" t="s">
        <v>20</v>
      </c>
      <c r="E2815" s="10" t="s">
        <v>140</v>
      </c>
      <c r="F2815" s="14" t="s">
        <v>5148</v>
      </c>
      <c r="G2815" s="10">
        <v>600</v>
      </c>
      <c r="H2815" s="10">
        <v>600</v>
      </c>
      <c r="I2815" s="10"/>
      <c r="J2815" s="10"/>
      <c r="K2815" s="10"/>
      <c r="L2815" s="10" t="s">
        <v>261</v>
      </c>
      <c r="M2815" s="22"/>
    </row>
    <row r="2816" ht="27" customHeight="1" spans="1:13">
      <c r="A2816" s="10">
        <v>2736</v>
      </c>
      <c r="B2816" s="14" t="s">
        <v>5149</v>
      </c>
      <c r="C2816" s="10" t="s">
        <v>19</v>
      </c>
      <c r="D2816" s="10" t="s">
        <v>20</v>
      </c>
      <c r="E2816" s="10" t="s">
        <v>140</v>
      </c>
      <c r="F2816" s="14" t="s">
        <v>5150</v>
      </c>
      <c r="G2816" s="10">
        <v>609</v>
      </c>
      <c r="H2816" s="10">
        <v>609</v>
      </c>
      <c r="I2816" s="10"/>
      <c r="J2816" s="10"/>
      <c r="K2816" s="10"/>
      <c r="L2816" s="10" t="s">
        <v>261</v>
      </c>
      <c r="M2816" s="22"/>
    </row>
    <row r="2817" ht="35" customHeight="1" spans="1:13">
      <c r="A2817" s="10">
        <v>2737</v>
      </c>
      <c r="B2817" s="14" t="s">
        <v>5151</v>
      </c>
      <c r="C2817" s="10" t="s">
        <v>19</v>
      </c>
      <c r="D2817" s="10" t="s">
        <v>20</v>
      </c>
      <c r="E2817" s="10" t="s">
        <v>140</v>
      </c>
      <c r="F2817" s="14" t="s">
        <v>5152</v>
      </c>
      <c r="G2817" s="10">
        <v>10000</v>
      </c>
      <c r="H2817" s="10">
        <v>10000</v>
      </c>
      <c r="I2817" s="10"/>
      <c r="J2817" s="10"/>
      <c r="K2817" s="10"/>
      <c r="L2817" s="10" t="s">
        <v>261</v>
      </c>
      <c r="M2817" s="22"/>
    </row>
    <row r="2818" ht="37" customHeight="1" spans="1:13">
      <c r="A2818" s="10">
        <v>2738</v>
      </c>
      <c r="B2818" s="14" t="s">
        <v>5153</v>
      </c>
      <c r="C2818" s="10" t="s">
        <v>19</v>
      </c>
      <c r="D2818" s="10" t="s">
        <v>20</v>
      </c>
      <c r="E2818" s="10" t="s">
        <v>140</v>
      </c>
      <c r="F2818" s="14" t="s">
        <v>5154</v>
      </c>
      <c r="G2818" s="10">
        <v>3800</v>
      </c>
      <c r="H2818" s="10">
        <v>3800</v>
      </c>
      <c r="I2818" s="10"/>
      <c r="J2818" s="10"/>
      <c r="K2818" s="10"/>
      <c r="L2818" s="10" t="s">
        <v>261</v>
      </c>
      <c r="M2818" s="22"/>
    </row>
    <row r="2819" ht="27" customHeight="1" spans="1:13">
      <c r="A2819" s="10">
        <v>2739</v>
      </c>
      <c r="B2819" s="14" t="s">
        <v>5155</v>
      </c>
      <c r="C2819" s="10" t="s">
        <v>19</v>
      </c>
      <c r="D2819" s="10" t="s">
        <v>20</v>
      </c>
      <c r="E2819" s="10" t="s">
        <v>140</v>
      </c>
      <c r="F2819" s="14" t="s">
        <v>5156</v>
      </c>
      <c r="G2819" s="10">
        <v>500</v>
      </c>
      <c r="H2819" s="10">
        <v>500</v>
      </c>
      <c r="I2819" s="10"/>
      <c r="J2819" s="10"/>
      <c r="K2819" s="10"/>
      <c r="L2819" s="10" t="s">
        <v>261</v>
      </c>
      <c r="M2819" s="22"/>
    </row>
    <row r="2820" ht="27" customHeight="1" spans="1:13">
      <c r="A2820" s="10">
        <v>2740</v>
      </c>
      <c r="B2820" s="14" t="s">
        <v>1392</v>
      </c>
      <c r="C2820" s="10" t="s">
        <v>19</v>
      </c>
      <c r="D2820" s="10" t="s">
        <v>20</v>
      </c>
      <c r="E2820" s="10" t="s">
        <v>140</v>
      </c>
      <c r="F2820" s="14" t="s">
        <v>5157</v>
      </c>
      <c r="G2820" s="10">
        <v>800</v>
      </c>
      <c r="H2820" s="10">
        <v>800</v>
      </c>
      <c r="I2820" s="10"/>
      <c r="J2820" s="10"/>
      <c r="K2820" s="10"/>
      <c r="L2820" s="10" t="s">
        <v>261</v>
      </c>
      <c r="M2820" s="22"/>
    </row>
    <row r="2821" ht="27" customHeight="1" spans="1:13">
      <c r="A2821" s="10">
        <v>2741</v>
      </c>
      <c r="B2821" s="14" t="s">
        <v>5158</v>
      </c>
      <c r="C2821" s="10" t="s">
        <v>19</v>
      </c>
      <c r="D2821" s="10" t="s">
        <v>20</v>
      </c>
      <c r="E2821" s="10" t="s">
        <v>140</v>
      </c>
      <c r="F2821" s="14" t="s">
        <v>5159</v>
      </c>
      <c r="G2821" s="10">
        <v>500</v>
      </c>
      <c r="H2821" s="10">
        <v>500</v>
      </c>
      <c r="I2821" s="10"/>
      <c r="J2821" s="10"/>
      <c r="K2821" s="10"/>
      <c r="L2821" s="10" t="s">
        <v>261</v>
      </c>
      <c r="M2821" s="22"/>
    </row>
    <row r="2822" ht="27" customHeight="1" spans="1:13">
      <c r="A2822" s="10">
        <v>2742</v>
      </c>
      <c r="B2822" s="14" t="s">
        <v>5160</v>
      </c>
      <c r="C2822" s="10" t="s">
        <v>62</v>
      </c>
      <c r="D2822" s="10" t="s">
        <v>20</v>
      </c>
      <c r="E2822" s="10" t="s">
        <v>140</v>
      </c>
      <c r="F2822" s="14" t="s">
        <v>5161</v>
      </c>
      <c r="G2822" s="10">
        <v>500</v>
      </c>
      <c r="H2822" s="10">
        <v>500</v>
      </c>
      <c r="I2822" s="10"/>
      <c r="J2822" s="10"/>
      <c r="K2822" s="10"/>
      <c r="L2822" s="10" t="s">
        <v>261</v>
      </c>
      <c r="M2822" s="22"/>
    </row>
    <row r="2823" ht="27" customHeight="1" spans="1:13">
      <c r="A2823" s="10">
        <v>2743</v>
      </c>
      <c r="B2823" s="14" t="s">
        <v>5162</v>
      </c>
      <c r="C2823" s="10" t="s">
        <v>19</v>
      </c>
      <c r="D2823" s="10" t="s">
        <v>20</v>
      </c>
      <c r="E2823" s="10" t="s">
        <v>140</v>
      </c>
      <c r="F2823" s="14" t="s">
        <v>5163</v>
      </c>
      <c r="G2823" s="10">
        <v>30</v>
      </c>
      <c r="H2823" s="10">
        <v>30</v>
      </c>
      <c r="I2823" s="10"/>
      <c r="J2823" s="10"/>
      <c r="K2823" s="10"/>
      <c r="L2823" s="10" t="s">
        <v>261</v>
      </c>
      <c r="M2823" s="22"/>
    </row>
    <row r="2824" ht="27" customHeight="1" spans="1:13">
      <c r="A2824" s="10">
        <v>2744</v>
      </c>
      <c r="B2824" s="14" t="s">
        <v>5164</v>
      </c>
      <c r="C2824" s="10" t="s">
        <v>19</v>
      </c>
      <c r="D2824" s="10" t="s">
        <v>20</v>
      </c>
      <c r="E2824" s="10" t="s">
        <v>140</v>
      </c>
      <c r="F2824" s="14" t="s">
        <v>5165</v>
      </c>
      <c r="G2824" s="10">
        <v>50</v>
      </c>
      <c r="H2824" s="10">
        <v>50</v>
      </c>
      <c r="I2824" s="10"/>
      <c r="J2824" s="10"/>
      <c r="K2824" s="10"/>
      <c r="L2824" s="10" t="s">
        <v>261</v>
      </c>
      <c r="M2824" s="22"/>
    </row>
    <row r="2825" ht="27" customHeight="1" spans="1:13">
      <c r="A2825" s="10">
        <v>2745</v>
      </c>
      <c r="B2825" s="14" t="s">
        <v>5166</v>
      </c>
      <c r="C2825" s="10" t="s">
        <v>62</v>
      </c>
      <c r="D2825" s="10" t="s">
        <v>20</v>
      </c>
      <c r="E2825" s="10" t="s">
        <v>140</v>
      </c>
      <c r="F2825" s="14" t="s">
        <v>5167</v>
      </c>
      <c r="G2825" s="10">
        <v>25</v>
      </c>
      <c r="H2825" s="10">
        <v>25</v>
      </c>
      <c r="I2825" s="10"/>
      <c r="J2825" s="10"/>
      <c r="K2825" s="10"/>
      <c r="L2825" s="10" t="s">
        <v>261</v>
      </c>
      <c r="M2825" s="22"/>
    </row>
    <row r="2826" ht="27" customHeight="1" spans="1:13">
      <c r="A2826" s="10">
        <v>2746</v>
      </c>
      <c r="B2826" s="14" t="s">
        <v>5168</v>
      </c>
      <c r="C2826" s="10" t="s">
        <v>62</v>
      </c>
      <c r="D2826" s="10" t="s">
        <v>20</v>
      </c>
      <c r="E2826" s="10" t="s">
        <v>140</v>
      </c>
      <c r="F2826" s="14" t="s">
        <v>5169</v>
      </c>
      <c r="G2826" s="10">
        <v>10</v>
      </c>
      <c r="H2826" s="10">
        <v>10</v>
      </c>
      <c r="I2826" s="10"/>
      <c r="J2826" s="10"/>
      <c r="K2826" s="10"/>
      <c r="L2826" s="10" t="s">
        <v>261</v>
      </c>
      <c r="M2826" s="22"/>
    </row>
    <row r="2827" ht="27" customHeight="1" spans="1:13">
      <c r="A2827" s="10">
        <v>2747</v>
      </c>
      <c r="B2827" s="14" t="s">
        <v>5170</v>
      </c>
      <c r="C2827" s="10" t="s">
        <v>19</v>
      </c>
      <c r="D2827" s="10" t="s">
        <v>20</v>
      </c>
      <c r="E2827" s="10" t="s">
        <v>140</v>
      </c>
      <c r="F2827" s="14" t="s">
        <v>5171</v>
      </c>
      <c r="G2827" s="10">
        <v>150</v>
      </c>
      <c r="H2827" s="10">
        <v>150</v>
      </c>
      <c r="I2827" s="10"/>
      <c r="J2827" s="10"/>
      <c r="K2827" s="10"/>
      <c r="L2827" s="10" t="s">
        <v>261</v>
      </c>
      <c r="M2827" s="22"/>
    </row>
    <row r="2828" ht="27" customHeight="1" spans="1:13">
      <c r="A2828" s="10">
        <v>2748</v>
      </c>
      <c r="B2828" s="14" t="s">
        <v>5172</v>
      </c>
      <c r="C2828" s="10" t="s">
        <v>19</v>
      </c>
      <c r="D2828" s="10" t="s">
        <v>20</v>
      </c>
      <c r="E2828" s="10" t="s">
        <v>140</v>
      </c>
      <c r="F2828" s="14" t="s">
        <v>5171</v>
      </c>
      <c r="G2828" s="10">
        <v>150</v>
      </c>
      <c r="H2828" s="10">
        <v>150</v>
      </c>
      <c r="I2828" s="10"/>
      <c r="J2828" s="10"/>
      <c r="K2828" s="10"/>
      <c r="L2828" s="10" t="s">
        <v>261</v>
      </c>
      <c r="M2828" s="22"/>
    </row>
    <row r="2829" ht="27" customHeight="1" spans="1:13">
      <c r="A2829" s="10">
        <v>2749</v>
      </c>
      <c r="B2829" s="14" t="s">
        <v>5173</v>
      </c>
      <c r="C2829" s="10" t="s">
        <v>19</v>
      </c>
      <c r="D2829" s="10" t="s">
        <v>20</v>
      </c>
      <c r="E2829" s="10" t="s">
        <v>140</v>
      </c>
      <c r="F2829" s="14" t="s">
        <v>5171</v>
      </c>
      <c r="G2829" s="10">
        <v>150</v>
      </c>
      <c r="H2829" s="10">
        <v>150</v>
      </c>
      <c r="I2829" s="10"/>
      <c r="J2829" s="10"/>
      <c r="K2829" s="10"/>
      <c r="L2829" s="10" t="s">
        <v>261</v>
      </c>
      <c r="M2829" s="22"/>
    </row>
    <row r="2830" ht="27" customHeight="1" spans="1:13">
      <c r="A2830" s="10">
        <v>2750</v>
      </c>
      <c r="B2830" s="14" t="s">
        <v>5174</v>
      </c>
      <c r="C2830" s="10" t="s">
        <v>19</v>
      </c>
      <c r="D2830" s="10" t="s">
        <v>20</v>
      </c>
      <c r="E2830" s="10" t="s">
        <v>140</v>
      </c>
      <c r="F2830" s="14" t="s">
        <v>5171</v>
      </c>
      <c r="G2830" s="10">
        <v>150</v>
      </c>
      <c r="H2830" s="10">
        <v>150</v>
      </c>
      <c r="I2830" s="10"/>
      <c r="J2830" s="10"/>
      <c r="K2830" s="10"/>
      <c r="L2830" s="10" t="s">
        <v>261</v>
      </c>
      <c r="M2830" s="22"/>
    </row>
    <row r="2831" ht="27" customHeight="1" spans="1:13">
      <c r="A2831" s="10">
        <v>2751</v>
      </c>
      <c r="B2831" s="14" t="s">
        <v>5175</v>
      </c>
      <c r="C2831" s="10" t="s">
        <v>19</v>
      </c>
      <c r="D2831" s="10" t="s">
        <v>20</v>
      </c>
      <c r="E2831" s="10" t="s">
        <v>140</v>
      </c>
      <c r="F2831" s="14" t="s">
        <v>5171</v>
      </c>
      <c r="G2831" s="10">
        <v>150</v>
      </c>
      <c r="H2831" s="10">
        <v>150</v>
      </c>
      <c r="I2831" s="10"/>
      <c r="J2831" s="10"/>
      <c r="K2831" s="10"/>
      <c r="L2831" s="10" t="s">
        <v>261</v>
      </c>
      <c r="M2831" s="22"/>
    </row>
    <row r="2832" ht="27" customHeight="1" spans="1:13">
      <c r="A2832" s="10">
        <v>2752</v>
      </c>
      <c r="B2832" s="14" t="s">
        <v>5176</v>
      </c>
      <c r="C2832" s="10" t="s">
        <v>19</v>
      </c>
      <c r="D2832" s="10" t="s">
        <v>20</v>
      </c>
      <c r="E2832" s="10" t="s">
        <v>140</v>
      </c>
      <c r="F2832" s="14" t="s">
        <v>5177</v>
      </c>
      <c r="G2832" s="10">
        <v>100</v>
      </c>
      <c r="H2832" s="10">
        <v>100</v>
      </c>
      <c r="I2832" s="10"/>
      <c r="J2832" s="10"/>
      <c r="K2832" s="10"/>
      <c r="L2832" s="10" t="s">
        <v>261</v>
      </c>
      <c r="M2832" s="22"/>
    </row>
    <row r="2833" ht="27" customHeight="1" spans="1:13">
      <c r="A2833" s="10">
        <v>2753</v>
      </c>
      <c r="B2833" s="14" t="s">
        <v>5178</v>
      </c>
      <c r="C2833" s="10" t="s">
        <v>19</v>
      </c>
      <c r="D2833" s="10" t="s">
        <v>20</v>
      </c>
      <c r="E2833" s="10" t="s">
        <v>140</v>
      </c>
      <c r="F2833" s="14" t="s">
        <v>5179</v>
      </c>
      <c r="G2833" s="10">
        <v>40</v>
      </c>
      <c r="H2833" s="10">
        <v>40</v>
      </c>
      <c r="I2833" s="10"/>
      <c r="J2833" s="10"/>
      <c r="K2833" s="10"/>
      <c r="L2833" s="10" t="s">
        <v>261</v>
      </c>
      <c r="M2833" s="22"/>
    </row>
    <row r="2834" ht="27" customHeight="1" spans="1:13">
      <c r="A2834" s="10">
        <v>2754</v>
      </c>
      <c r="B2834" s="14" t="s">
        <v>5180</v>
      </c>
      <c r="C2834" s="10" t="s">
        <v>19</v>
      </c>
      <c r="D2834" s="10" t="s">
        <v>20</v>
      </c>
      <c r="E2834" s="10" t="s">
        <v>140</v>
      </c>
      <c r="F2834" s="14" t="s">
        <v>5181</v>
      </c>
      <c r="G2834" s="10">
        <v>100</v>
      </c>
      <c r="H2834" s="10">
        <v>100</v>
      </c>
      <c r="I2834" s="10"/>
      <c r="J2834" s="10"/>
      <c r="K2834" s="10"/>
      <c r="L2834" s="10" t="s">
        <v>261</v>
      </c>
      <c r="M2834" s="22"/>
    </row>
    <row r="2835" ht="27" customHeight="1" spans="1:13">
      <c r="A2835" s="10">
        <v>2755</v>
      </c>
      <c r="B2835" s="14" t="s">
        <v>5182</v>
      </c>
      <c r="C2835" s="10" t="s">
        <v>19</v>
      </c>
      <c r="D2835" s="10" t="s">
        <v>98</v>
      </c>
      <c r="E2835" s="10" t="s">
        <v>148</v>
      </c>
      <c r="F2835" s="14" t="s">
        <v>5183</v>
      </c>
      <c r="G2835" s="10">
        <v>2000</v>
      </c>
      <c r="H2835" s="10">
        <v>2000</v>
      </c>
      <c r="I2835" s="10"/>
      <c r="J2835" s="10"/>
      <c r="K2835" s="10"/>
      <c r="L2835" s="10" t="s">
        <v>303</v>
      </c>
      <c r="M2835" s="22"/>
    </row>
    <row r="2836" ht="27" customHeight="1" spans="1:13">
      <c r="A2836" s="10">
        <v>2756</v>
      </c>
      <c r="B2836" s="14" t="s">
        <v>5184</v>
      </c>
      <c r="C2836" s="10" t="s">
        <v>19</v>
      </c>
      <c r="D2836" s="10" t="s">
        <v>218</v>
      </c>
      <c r="E2836" s="10" t="s">
        <v>148</v>
      </c>
      <c r="F2836" s="14" t="s">
        <v>5185</v>
      </c>
      <c r="G2836" s="10">
        <v>2000</v>
      </c>
      <c r="H2836" s="10">
        <v>2000</v>
      </c>
      <c r="I2836" s="10"/>
      <c r="J2836" s="10"/>
      <c r="K2836" s="10"/>
      <c r="L2836" s="10" t="s">
        <v>303</v>
      </c>
      <c r="M2836" s="22"/>
    </row>
    <row r="2837" ht="28" customHeight="1" spans="1:13">
      <c r="A2837" s="10">
        <v>2757</v>
      </c>
      <c r="B2837" s="14" t="s">
        <v>5186</v>
      </c>
      <c r="C2837" s="10" t="s">
        <v>19</v>
      </c>
      <c r="D2837" s="10" t="s">
        <v>20</v>
      </c>
      <c r="E2837" s="10" t="s">
        <v>148</v>
      </c>
      <c r="F2837" s="14" t="s">
        <v>5187</v>
      </c>
      <c r="G2837" s="10">
        <v>2800</v>
      </c>
      <c r="H2837" s="10">
        <v>2800</v>
      </c>
      <c r="I2837" s="10"/>
      <c r="J2837" s="10"/>
      <c r="K2837" s="10"/>
      <c r="L2837" s="10" t="s">
        <v>303</v>
      </c>
      <c r="M2837" s="22"/>
    </row>
    <row r="2838" ht="30" customHeight="1" spans="1:13">
      <c r="A2838" s="10">
        <v>2758</v>
      </c>
      <c r="B2838" s="14" t="s">
        <v>5188</v>
      </c>
      <c r="C2838" s="10" t="s">
        <v>19</v>
      </c>
      <c r="D2838" s="10" t="s">
        <v>20</v>
      </c>
      <c r="E2838" s="10" t="s">
        <v>132</v>
      </c>
      <c r="F2838" s="14" t="s">
        <v>5189</v>
      </c>
      <c r="G2838" s="10">
        <v>6000</v>
      </c>
      <c r="H2838" s="10">
        <v>6000</v>
      </c>
      <c r="I2838" s="10"/>
      <c r="J2838" s="10"/>
      <c r="K2838" s="10"/>
      <c r="L2838" s="10" t="s">
        <v>337</v>
      </c>
      <c r="M2838" s="22"/>
    </row>
    <row r="2839" ht="29" customHeight="1" spans="1:13">
      <c r="A2839" s="10">
        <v>2759</v>
      </c>
      <c r="B2839" s="14" t="s">
        <v>4942</v>
      </c>
      <c r="C2839" s="10" t="s">
        <v>19</v>
      </c>
      <c r="D2839" s="10" t="s">
        <v>20</v>
      </c>
      <c r="E2839" s="10" t="s">
        <v>132</v>
      </c>
      <c r="F2839" s="14" t="s">
        <v>5190</v>
      </c>
      <c r="G2839" s="10">
        <v>5400</v>
      </c>
      <c r="H2839" s="10">
        <v>5400</v>
      </c>
      <c r="I2839" s="10"/>
      <c r="J2839" s="10"/>
      <c r="K2839" s="10"/>
      <c r="L2839" s="10" t="s">
        <v>337</v>
      </c>
      <c r="M2839" s="22"/>
    </row>
    <row r="2840" ht="28" customHeight="1" spans="1:13">
      <c r="A2840" s="10">
        <v>2760</v>
      </c>
      <c r="B2840" s="14" t="s">
        <v>5191</v>
      </c>
      <c r="C2840" s="10" t="s">
        <v>19</v>
      </c>
      <c r="D2840" s="10" t="s">
        <v>20</v>
      </c>
      <c r="E2840" s="10" t="s">
        <v>132</v>
      </c>
      <c r="F2840" s="31" t="s">
        <v>5192</v>
      </c>
      <c r="G2840" s="10">
        <v>5000</v>
      </c>
      <c r="H2840" s="10">
        <v>5000</v>
      </c>
      <c r="I2840" s="10"/>
      <c r="J2840" s="10"/>
      <c r="K2840" s="10"/>
      <c r="L2840" s="10" t="s">
        <v>337</v>
      </c>
      <c r="M2840" s="22"/>
    </row>
    <row r="2841" ht="37" customHeight="1" spans="1:13">
      <c r="A2841" s="10">
        <v>2761</v>
      </c>
      <c r="B2841" s="14" t="s">
        <v>5193</v>
      </c>
      <c r="C2841" s="10" t="s">
        <v>19</v>
      </c>
      <c r="D2841" s="10" t="s">
        <v>20</v>
      </c>
      <c r="E2841" s="10" t="s">
        <v>132</v>
      </c>
      <c r="F2841" s="14" t="s">
        <v>5194</v>
      </c>
      <c r="G2841" s="10">
        <v>75000</v>
      </c>
      <c r="H2841" s="10">
        <v>75000</v>
      </c>
      <c r="I2841" s="10"/>
      <c r="J2841" s="10"/>
      <c r="K2841" s="10"/>
      <c r="L2841" s="10" t="s">
        <v>337</v>
      </c>
      <c r="M2841" s="22"/>
    </row>
    <row r="2842" ht="27" customHeight="1" spans="1:13">
      <c r="A2842" s="10">
        <v>2762</v>
      </c>
      <c r="B2842" s="14" t="s">
        <v>5195</v>
      </c>
      <c r="C2842" s="10" t="s">
        <v>19</v>
      </c>
      <c r="D2842" s="10" t="s">
        <v>1205</v>
      </c>
      <c r="E2842" s="10" t="s">
        <v>136</v>
      </c>
      <c r="F2842" s="14" t="s">
        <v>5196</v>
      </c>
      <c r="G2842" s="10">
        <v>5000</v>
      </c>
      <c r="H2842" s="10">
        <v>5000</v>
      </c>
      <c r="I2842" s="10"/>
      <c r="J2842" s="10"/>
      <c r="K2842" s="10"/>
      <c r="L2842" s="10" t="s">
        <v>318</v>
      </c>
      <c r="M2842" s="22"/>
    </row>
    <row r="2843" ht="27" customHeight="1" spans="1:13">
      <c r="A2843" s="10">
        <v>2763</v>
      </c>
      <c r="B2843" s="14" t="s">
        <v>5197</v>
      </c>
      <c r="C2843" s="10" t="s">
        <v>62</v>
      </c>
      <c r="D2843" s="10" t="s">
        <v>20</v>
      </c>
      <c r="E2843" s="10" t="s">
        <v>136</v>
      </c>
      <c r="F2843" s="14" t="s">
        <v>5198</v>
      </c>
      <c r="G2843" s="10">
        <v>3000</v>
      </c>
      <c r="H2843" s="10">
        <v>3000</v>
      </c>
      <c r="I2843" s="10"/>
      <c r="J2843" s="10"/>
      <c r="K2843" s="10"/>
      <c r="L2843" s="10" t="s">
        <v>318</v>
      </c>
      <c r="M2843" s="22"/>
    </row>
    <row r="2844" ht="27" customHeight="1" spans="1:13">
      <c r="A2844" s="10">
        <v>2764</v>
      </c>
      <c r="B2844" s="14" t="s">
        <v>5199</v>
      </c>
      <c r="C2844" s="10" t="s">
        <v>19</v>
      </c>
      <c r="D2844" s="10" t="s">
        <v>218</v>
      </c>
      <c r="E2844" s="10" t="s">
        <v>136</v>
      </c>
      <c r="F2844" s="14" t="s">
        <v>5200</v>
      </c>
      <c r="G2844" s="10">
        <v>3000</v>
      </c>
      <c r="H2844" s="10">
        <v>3000</v>
      </c>
      <c r="I2844" s="10"/>
      <c r="J2844" s="10"/>
      <c r="K2844" s="10"/>
      <c r="L2844" s="10" t="s">
        <v>318</v>
      </c>
      <c r="M2844" s="22"/>
    </row>
    <row r="2845" ht="27" customHeight="1" spans="1:13">
      <c r="A2845" s="10">
        <v>2765</v>
      </c>
      <c r="B2845" s="14" t="s">
        <v>5201</v>
      </c>
      <c r="C2845" s="10" t="s">
        <v>19</v>
      </c>
      <c r="D2845" s="10" t="s">
        <v>20</v>
      </c>
      <c r="E2845" s="10" t="s">
        <v>136</v>
      </c>
      <c r="F2845" s="14" t="s">
        <v>5202</v>
      </c>
      <c r="G2845" s="10">
        <v>5000</v>
      </c>
      <c r="H2845" s="10">
        <v>5000</v>
      </c>
      <c r="I2845" s="10"/>
      <c r="J2845" s="10"/>
      <c r="K2845" s="10"/>
      <c r="L2845" s="10" t="s">
        <v>318</v>
      </c>
      <c r="M2845" s="22"/>
    </row>
    <row r="2846" ht="27" customHeight="1" spans="1:13">
      <c r="A2846" s="10">
        <v>2766</v>
      </c>
      <c r="B2846" s="14" t="s">
        <v>5203</v>
      </c>
      <c r="C2846" s="10" t="s">
        <v>19</v>
      </c>
      <c r="D2846" s="10" t="s">
        <v>20</v>
      </c>
      <c r="E2846" s="10" t="s">
        <v>144</v>
      </c>
      <c r="F2846" s="14" t="s">
        <v>5204</v>
      </c>
      <c r="G2846" s="10">
        <v>150</v>
      </c>
      <c r="H2846" s="10">
        <v>150</v>
      </c>
      <c r="I2846" s="10"/>
      <c r="J2846" s="10"/>
      <c r="K2846" s="10"/>
      <c r="L2846" s="10" t="s">
        <v>331</v>
      </c>
      <c r="M2846" s="22"/>
    </row>
    <row r="2847" ht="29" customHeight="1" spans="1:13">
      <c r="A2847" s="10">
        <v>2767</v>
      </c>
      <c r="B2847" s="14" t="s">
        <v>5205</v>
      </c>
      <c r="C2847" s="10" t="s">
        <v>19</v>
      </c>
      <c r="D2847" s="10" t="s">
        <v>20</v>
      </c>
      <c r="E2847" s="10" t="s">
        <v>144</v>
      </c>
      <c r="F2847" s="14" t="s">
        <v>5206</v>
      </c>
      <c r="G2847" s="10">
        <v>1050</v>
      </c>
      <c r="H2847" s="10">
        <v>1050</v>
      </c>
      <c r="I2847" s="10"/>
      <c r="J2847" s="10"/>
      <c r="K2847" s="10"/>
      <c r="L2847" s="10" t="s">
        <v>331</v>
      </c>
      <c r="M2847" s="22"/>
    </row>
    <row r="2848" ht="27" customHeight="1" spans="1:13">
      <c r="A2848" s="10">
        <v>2768</v>
      </c>
      <c r="B2848" s="14" t="s">
        <v>5207</v>
      </c>
      <c r="C2848" s="10" t="s">
        <v>19</v>
      </c>
      <c r="D2848" s="10" t="s">
        <v>20</v>
      </c>
      <c r="E2848" s="10" t="s">
        <v>144</v>
      </c>
      <c r="F2848" s="14" t="s">
        <v>5208</v>
      </c>
      <c r="G2848" s="10">
        <v>1300</v>
      </c>
      <c r="H2848" s="10">
        <v>1300</v>
      </c>
      <c r="I2848" s="10"/>
      <c r="J2848" s="10"/>
      <c r="K2848" s="10"/>
      <c r="L2848" s="10" t="s">
        <v>331</v>
      </c>
      <c r="M2848" s="22"/>
    </row>
    <row r="2849" ht="27" customHeight="1" spans="1:13">
      <c r="A2849" s="10">
        <v>2769</v>
      </c>
      <c r="B2849" s="14" t="s">
        <v>5209</v>
      </c>
      <c r="C2849" s="10" t="s">
        <v>19</v>
      </c>
      <c r="D2849" s="10" t="s">
        <v>20</v>
      </c>
      <c r="E2849" s="10" t="s">
        <v>21</v>
      </c>
      <c r="F2849" s="14" t="s">
        <v>5210</v>
      </c>
      <c r="G2849" s="19">
        <v>240</v>
      </c>
      <c r="H2849" s="19">
        <v>240</v>
      </c>
      <c r="I2849" s="10"/>
      <c r="J2849" s="10"/>
      <c r="K2849" s="10"/>
      <c r="L2849" s="10" t="s">
        <v>342</v>
      </c>
      <c r="M2849" s="22"/>
    </row>
    <row r="2850" ht="27" customHeight="1" spans="1:13">
      <c r="A2850" s="10">
        <v>2770</v>
      </c>
      <c r="B2850" s="14" t="s">
        <v>5211</v>
      </c>
      <c r="C2850" s="10" t="s">
        <v>19</v>
      </c>
      <c r="D2850" s="10" t="s">
        <v>20</v>
      </c>
      <c r="E2850" s="10" t="s">
        <v>21</v>
      </c>
      <c r="F2850" s="14" t="s">
        <v>5212</v>
      </c>
      <c r="G2850" s="10">
        <v>5950</v>
      </c>
      <c r="H2850" s="10">
        <v>5950</v>
      </c>
      <c r="I2850" s="10"/>
      <c r="J2850" s="10"/>
      <c r="K2850" s="10"/>
      <c r="L2850" s="10" t="s">
        <v>342</v>
      </c>
      <c r="M2850" s="22"/>
    </row>
    <row r="2851" ht="27" customHeight="1" spans="1:13">
      <c r="A2851" s="10">
        <v>2771</v>
      </c>
      <c r="B2851" s="14" t="s">
        <v>5213</v>
      </c>
      <c r="C2851" s="10" t="s">
        <v>19</v>
      </c>
      <c r="D2851" s="10" t="s">
        <v>20</v>
      </c>
      <c r="E2851" s="10" t="s">
        <v>21</v>
      </c>
      <c r="F2851" s="14" t="s">
        <v>5214</v>
      </c>
      <c r="G2851" s="10">
        <v>20820</v>
      </c>
      <c r="H2851" s="10">
        <v>20820</v>
      </c>
      <c r="I2851" s="10"/>
      <c r="J2851" s="10"/>
      <c r="K2851" s="10"/>
      <c r="L2851" s="10" t="s">
        <v>342</v>
      </c>
      <c r="M2851" s="22"/>
    </row>
    <row r="2852" ht="27" customHeight="1" spans="1:13">
      <c r="A2852" s="10">
        <v>2772</v>
      </c>
      <c r="B2852" s="14" t="s">
        <v>5215</v>
      </c>
      <c r="C2852" s="10" t="s">
        <v>19</v>
      </c>
      <c r="D2852" s="10" t="s">
        <v>20</v>
      </c>
      <c r="E2852" s="10" t="s">
        <v>21</v>
      </c>
      <c r="F2852" s="14" t="s">
        <v>5216</v>
      </c>
      <c r="G2852" s="10">
        <v>170</v>
      </c>
      <c r="H2852" s="10">
        <v>170</v>
      </c>
      <c r="I2852" s="10"/>
      <c r="J2852" s="10"/>
      <c r="K2852" s="10"/>
      <c r="L2852" s="10" t="s">
        <v>342</v>
      </c>
      <c r="M2852" s="22"/>
    </row>
    <row r="2853" ht="27" customHeight="1" spans="1:13">
      <c r="A2853" s="10">
        <v>2773</v>
      </c>
      <c r="B2853" s="14" t="s">
        <v>5217</v>
      </c>
      <c r="C2853" s="10" t="s">
        <v>19</v>
      </c>
      <c r="D2853" s="10" t="s">
        <v>20</v>
      </c>
      <c r="E2853" s="10" t="s">
        <v>21</v>
      </c>
      <c r="F2853" s="14" t="s">
        <v>5218</v>
      </c>
      <c r="G2853" s="10">
        <v>2660</v>
      </c>
      <c r="H2853" s="10">
        <v>2660</v>
      </c>
      <c r="I2853" s="10"/>
      <c r="J2853" s="10"/>
      <c r="K2853" s="10"/>
      <c r="L2853" s="10" t="s">
        <v>342</v>
      </c>
      <c r="M2853" s="22"/>
    </row>
    <row r="2854" ht="27" customHeight="1" spans="1:13">
      <c r="A2854" s="10">
        <v>2774</v>
      </c>
      <c r="B2854" s="14" t="s">
        <v>5219</v>
      </c>
      <c r="C2854" s="10" t="s">
        <v>19</v>
      </c>
      <c r="D2854" s="10" t="s">
        <v>20</v>
      </c>
      <c r="E2854" s="10" t="s">
        <v>21</v>
      </c>
      <c r="F2854" s="14" t="s">
        <v>5220</v>
      </c>
      <c r="G2854" s="10">
        <v>740</v>
      </c>
      <c r="H2854" s="10">
        <v>740</v>
      </c>
      <c r="I2854" s="10"/>
      <c r="J2854" s="10"/>
      <c r="K2854" s="10"/>
      <c r="L2854" s="10" t="s">
        <v>342</v>
      </c>
      <c r="M2854" s="22"/>
    </row>
    <row r="2855" ht="31" customHeight="1" spans="1:13">
      <c r="A2855" s="10">
        <v>2775</v>
      </c>
      <c r="B2855" s="14" t="s">
        <v>5221</v>
      </c>
      <c r="C2855" s="10" t="s">
        <v>19</v>
      </c>
      <c r="D2855" s="10" t="s">
        <v>20</v>
      </c>
      <c r="E2855" s="10" t="s">
        <v>21</v>
      </c>
      <c r="F2855" s="14" t="s">
        <v>5222</v>
      </c>
      <c r="G2855" s="10">
        <v>15000</v>
      </c>
      <c r="H2855" s="10">
        <v>15000</v>
      </c>
      <c r="I2855" s="10"/>
      <c r="J2855" s="10"/>
      <c r="K2855" s="10"/>
      <c r="L2855" s="10" t="s">
        <v>342</v>
      </c>
      <c r="M2855" s="22"/>
    </row>
    <row r="2856" ht="27" customHeight="1" spans="1:13">
      <c r="A2856" s="10">
        <v>2776</v>
      </c>
      <c r="B2856" s="14" t="s">
        <v>5223</v>
      </c>
      <c r="C2856" s="10" t="s">
        <v>19</v>
      </c>
      <c r="D2856" s="10" t="s">
        <v>20</v>
      </c>
      <c r="E2856" s="10" t="s">
        <v>21</v>
      </c>
      <c r="F2856" s="14" t="s">
        <v>5224</v>
      </c>
      <c r="G2856" s="10">
        <v>5040</v>
      </c>
      <c r="H2856" s="10">
        <v>5040</v>
      </c>
      <c r="I2856" s="10"/>
      <c r="J2856" s="10"/>
      <c r="K2856" s="10"/>
      <c r="L2856" s="10" t="s">
        <v>342</v>
      </c>
      <c r="M2856" s="22"/>
    </row>
    <row r="2857" ht="27" customHeight="1" spans="1:13">
      <c r="A2857" s="10">
        <v>2777</v>
      </c>
      <c r="B2857" s="14" t="s">
        <v>5225</v>
      </c>
      <c r="C2857" s="10" t="s">
        <v>19</v>
      </c>
      <c r="D2857" s="10" t="s">
        <v>20</v>
      </c>
      <c r="E2857" s="10" t="s">
        <v>21</v>
      </c>
      <c r="F2857" s="14" t="s">
        <v>5226</v>
      </c>
      <c r="G2857" s="10">
        <v>600</v>
      </c>
      <c r="H2857" s="10">
        <v>600</v>
      </c>
      <c r="I2857" s="10"/>
      <c r="J2857" s="10"/>
      <c r="K2857" s="10"/>
      <c r="L2857" s="10" t="s">
        <v>342</v>
      </c>
      <c r="M2857" s="22"/>
    </row>
    <row r="2858" ht="27" customHeight="1" spans="1:13">
      <c r="A2858" s="10">
        <v>2778</v>
      </c>
      <c r="B2858" s="14" t="s">
        <v>5227</v>
      </c>
      <c r="C2858" s="10" t="s">
        <v>19</v>
      </c>
      <c r="D2858" s="10" t="s">
        <v>20</v>
      </c>
      <c r="E2858" s="10" t="s">
        <v>21</v>
      </c>
      <c r="F2858" s="14" t="s">
        <v>5228</v>
      </c>
      <c r="G2858" s="10">
        <v>400</v>
      </c>
      <c r="H2858" s="10">
        <v>400</v>
      </c>
      <c r="I2858" s="10"/>
      <c r="J2858" s="10"/>
      <c r="K2858" s="10"/>
      <c r="L2858" s="10" t="s">
        <v>342</v>
      </c>
      <c r="M2858" s="22"/>
    </row>
    <row r="2859" ht="37" customHeight="1" spans="1:13">
      <c r="A2859" s="10">
        <v>2779</v>
      </c>
      <c r="B2859" s="14" t="s">
        <v>5229</v>
      </c>
      <c r="C2859" s="10" t="s">
        <v>19</v>
      </c>
      <c r="D2859" s="10" t="s">
        <v>20</v>
      </c>
      <c r="E2859" s="10" t="s">
        <v>21</v>
      </c>
      <c r="F2859" s="14" t="s">
        <v>5230</v>
      </c>
      <c r="G2859" s="19">
        <v>4400</v>
      </c>
      <c r="H2859" s="19">
        <v>4400</v>
      </c>
      <c r="I2859" s="10"/>
      <c r="J2859" s="10"/>
      <c r="K2859" s="10"/>
      <c r="L2859" s="10" t="s">
        <v>342</v>
      </c>
      <c r="M2859" s="22"/>
    </row>
    <row r="2860" ht="27" customHeight="1" spans="1:13">
      <c r="A2860" s="10">
        <v>2780</v>
      </c>
      <c r="B2860" s="14" t="s">
        <v>5231</v>
      </c>
      <c r="C2860" s="10" t="s">
        <v>19</v>
      </c>
      <c r="D2860" s="10" t="s">
        <v>20</v>
      </c>
      <c r="E2860" s="10" t="s">
        <v>21</v>
      </c>
      <c r="F2860" s="14" t="s">
        <v>5232</v>
      </c>
      <c r="G2860" s="10">
        <v>7254</v>
      </c>
      <c r="H2860" s="10">
        <v>7254</v>
      </c>
      <c r="I2860" s="10"/>
      <c r="J2860" s="10"/>
      <c r="K2860" s="10"/>
      <c r="L2860" s="10" t="s">
        <v>342</v>
      </c>
      <c r="M2860" s="22"/>
    </row>
    <row r="2861" ht="27" customHeight="1" spans="1:13">
      <c r="A2861" s="10">
        <v>2781</v>
      </c>
      <c r="B2861" s="14" t="s">
        <v>5233</v>
      </c>
      <c r="C2861" s="10" t="s">
        <v>19</v>
      </c>
      <c r="D2861" s="10" t="s">
        <v>20</v>
      </c>
      <c r="E2861" s="10" t="s">
        <v>21</v>
      </c>
      <c r="F2861" s="14" t="s">
        <v>5234</v>
      </c>
      <c r="G2861" s="10">
        <v>206</v>
      </c>
      <c r="H2861" s="10">
        <v>206</v>
      </c>
      <c r="I2861" s="10"/>
      <c r="J2861" s="10"/>
      <c r="K2861" s="10"/>
      <c r="L2861" s="10" t="s">
        <v>342</v>
      </c>
      <c r="M2861" s="22"/>
    </row>
    <row r="2862" ht="27" customHeight="1" spans="1:13">
      <c r="A2862" s="10">
        <v>2782</v>
      </c>
      <c r="B2862" s="14" t="s">
        <v>5235</v>
      </c>
      <c r="C2862" s="10" t="s">
        <v>19</v>
      </c>
      <c r="D2862" s="10" t="s">
        <v>20</v>
      </c>
      <c r="E2862" s="10" t="s">
        <v>21</v>
      </c>
      <c r="F2862" s="14" t="s">
        <v>5236</v>
      </c>
      <c r="G2862" s="10">
        <v>150</v>
      </c>
      <c r="H2862" s="10">
        <v>150</v>
      </c>
      <c r="I2862" s="10"/>
      <c r="J2862" s="10"/>
      <c r="K2862" s="10"/>
      <c r="L2862" s="10" t="s">
        <v>342</v>
      </c>
      <c r="M2862" s="22"/>
    </row>
    <row r="2863" ht="27" customHeight="1" spans="1:13">
      <c r="A2863" s="10">
        <v>2783</v>
      </c>
      <c r="B2863" s="14" t="s">
        <v>5237</v>
      </c>
      <c r="C2863" s="10" t="s">
        <v>19</v>
      </c>
      <c r="D2863" s="10" t="s">
        <v>20</v>
      </c>
      <c r="E2863" s="10" t="s">
        <v>21</v>
      </c>
      <c r="F2863" s="14" t="s">
        <v>5238</v>
      </c>
      <c r="G2863" s="10">
        <v>50</v>
      </c>
      <c r="H2863" s="10">
        <v>50</v>
      </c>
      <c r="I2863" s="10"/>
      <c r="J2863" s="10"/>
      <c r="K2863" s="10"/>
      <c r="L2863" s="10" t="s">
        <v>342</v>
      </c>
      <c r="M2863" s="22"/>
    </row>
    <row r="2864" ht="27" customHeight="1" spans="1:13">
      <c r="A2864" s="10">
        <v>2784</v>
      </c>
      <c r="B2864" s="14" t="s">
        <v>5239</v>
      </c>
      <c r="C2864" s="10" t="s">
        <v>19</v>
      </c>
      <c r="D2864" s="10" t="s">
        <v>20</v>
      </c>
      <c r="E2864" s="10" t="s">
        <v>21</v>
      </c>
      <c r="F2864" s="14" t="s">
        <v>5240</v>
      </c>
      <c r="G2864" s="10">
        <v>750</v>
      </c>
      <c r="H2864" s="10">
        <v>750</v>
      </c>
      <c r="I2864" s="10"/>
      <c r="J2864" s="10"/>
      <c r="K2864" s="10"/>
      <c r="L2864" s="10" t="s">
        <v>342</v>
      </c>
      <c r="M2864" s="22"/>
    </row>
    <row r="2865" ht="27" customHeight="1" spans="1:13">
      <c r="A2865" s="10">
        <v>2785</v>
      </c>
      <c r="B2865" s="14" t="s">
        <v>5241</v>
      </c>
      <c r="C2865" s="10" t="s">
        <v>19</v>
      </c>
      <c r="D2865" s="10" t="s">
        <v>20</v>
      </c>
      <c r="E2865" s="10" t="s">
        <v>21</v>
      </c>
      <c r="F2865" s="14" t="s">
        <v>5242</v>
      </c>
      <c r="G2865" s="10">
        <v>210</v>
      </c>
      <c r="H2865" s="10">
        <v>210</v>
      </c>
      <c r="I2865" s="10"/>
      <c r="J2865" s="10"/>
      <c r="K2865" s="10"/>
      <c r="L2865" s="10" t="s">
        <v>342</v>
      </c>
      <c r="M2865" s="22"/>
    </row>
    <row r="2866" ht="27" customHeight="1" spans="1:13">
      <c r="A2866" s="10">
        <v>2786</v>
      </c>
      <c r="B2866" s="14" t="s">
        <v>5243</v>
      </c>
      <c r="C2866" s="10" t="s">
        <v>19</v>
      </c>
      <c r="D2866" s="10" t="s">
        <v>20</v>
      </c>
      <c r="E2866" s="10" t="s">
        <v>21</v>
      </c>
      <c r="F2866" s="14" t="s">
        <v>5244</v>
      </c>
      <c r="G2866" s="10">
        <v>1000</v>
      </c>
      <c r="H2866" s="10">
        <v>1000</v>
      </c>
      <c r="I2866" s="10"/>
      <c r="J2866" s="10"/>
      <c r="K2866" s="10"/>
      <c r="L2866" s="10" t="s">
        <v>342</v>
      </c>
      <c r="M2866" s="22"/>
    </row>
    <row r="2867" ht="27" customHeight="1" spans="1:13">
      <c r="A2867" s="10">
        <v>2787</v>
      </c>
      <c r="B2867" s="14" t="s">
        <v>5245</v>
      </c>
      <c r="C2867" s="10" t="s">
        <v>19</v>
      </c>
      <c r="D2867" s="10" t="s">
        <v>20</v>
      </c>
      <c r="E2867" s="10" t="s">
        <v>21</v>
      </c>
      <c r="F2867" s="14" t="s">
        <v>5246</v>
      </c>
      <c r="G2867" s="10">
        <v>2500</v>
      </c>
      <c r="H2867" s="10">
        <v>2500</v>
      </c>
      <c r="I2867" s="10"/>
      <c r="J2867" s="10"/>
      <c r="K2867" s="10"/>
      <c r="L2867" s="10" t="s">
        <v>342</v>
      </c>
      <c r="M2867" s="22"/>
    </row>
    <row r="2868" ht="27" customHeight="1" spans="1:13">
      <c r="A2868" s="10">
        <v>2788</v>
      </c>
      <c r="B2868" s="14" t="s">
        <v>5247</v>
      </c>
      <c r="C2868" s="10" t="s">
        <v>19</v>
      </c>
      <c r="D2868" s="10" t="s">
        <v>20</v>
      </c>
      <c r="E2868" s="10" t="s">
        <v>21</v>
      </c>
      <c r="F2868" s="14" t="s">
        <v>5248</v>
      </c>
      <c r="G2868" s="10">
        <v>1000</v>
      </c>
      <c r="H2868" s="10">
        <v>1000</v>
      </c>
      <c r="I2868" s="10"/>
      <c r="J2868" s="10"/>
      <c r="K2868" s="10"/>
      <c r="L2868" s="10" t="s">
        <v>342</v>
      </c>
      <c r="M2868" s="22"/>
    </row>
    <row r="2869" ht="27" customHeight="1" spans="1:13">
      <c r="A2869" s="10">
        <v>2789</v>
      </c>
      <c r="B2869" s="14" t="s">
        <v>5249</v>
      </c>
      <c r="C2869" s="10" t="s">
        <v>19</v>
      </c>
      <c r="D2869" s="10" t="s">
        <v>20</v>
      </c>
      <c r="E2869" s="10" t="s">
        <v>21</v>
      </c>
      <c r="F2869" s="14" t="s">
        <v>5250</v>
      </c>
      <c r="G2869" s="10">
        <v>200</v>
      </c>
      <c r="H2869" s="10">
        <v>200</v>
      </c>
      <c r="I2869" s="10"/>
      <c r="J2869" s="10"/>
      <c r="K2869" s="10"/>
      <c r="L2869" s="10" t="s">
        <v>342</v>
      </c>
      <c r="M2869" s="22"/>
    </row>
    <row r="2870" ht="27" customHeight="1" spans="1:13">
      <c r="A2870" s="10">
        <v>2790</v>
      </c>
      <c r="B2870" s="14" t="s">
        <v>5251</v>
      </c>
      <c r="C2870" s="10" t="s">
        <v>19</v>
      </c>
      <c r="D2870" s="10" t="s">
        <v>20</v>
      </c>
      <c r="E2870" s="10" t="s">
        <v>21</v>
      </c>
      <c r="F2870" s="14" t="s">
        <v>5252</v>
      </c>
      <c r="G2870" s="10">
        <v>10000</v>
      </c>
      <c r="H2870" s="10">
        <v>10000</v>
      </c>
      <c r="I2870" s="10"/>
      <c r="J2870" s="10"/>
      <c r="K2870" s="10"/>
      <c r="L2870" s="10" t="s">
        <v>342</v>
      </c>
      <c r="M2870" s="22"/>
    </row>
    <row r="2871" ht="27" customHeight="1" spans="1:13">
      <c r="A2871" s="10">
        <v>2791</v>
      </c>
      <c r="B2871" s="14" t="s">
        <v>5253</v>
      </c>
      <c r="C2871" s="10" t="s">
        <v>19</v>
      </c>
      <c r="D2871" s="10" t="s">
        <v>20</v>
      </c>
      <c r="E2871" s="10" t="s">
        <v>21</v>
      </c>
      <c r="F2871" s="14" t="s">
        <v>5254</v>
      </c>
      <c r="G2871" s="10">
        <v>5000</v>
      </c>
      <c r="H2871" s="10">
        <v>5000</v>
      </c>
      <c r="I2871" s="10"/>
      <c r="J2871" s="10"/>
      <c r="K2871" s="10"/>
      <c r="L2871" s="10" t="s">
        <v>342</v>
      </c>
      <c r="M2871" s="22"/>
    </row>
    <row r="2872" ht="27" customHeight="1" spans="1:13">
      <c r="A2872" s="10">
        <v>2792</v>
      </c>
      <c r="B2872" s="14" t="s">
        <v>5255</v>
      </c>
      <c r="C2872" s="10" t="s">
        <v>19</v>
      </c>
      <c r="D2872" s="10" t="s">
        <v>20</v>
      </c>
      <c r="E2872" s="10" t="s">
        <v>21</v>
      </c>
      <c r="F2872" s="14" t="s">
        <v>5256</v>
      </c>
      <c r="G2872" s="10">
        <v>200</v>
      </c>
      <c r="H2872" s="10">
        <v>200</v>
      </c>
      <c r="I2872" s="10"/>
      <c r="J2872" s="10"/>
      <c r="K2872" s="10"/>
      <c r="L2872" s="10" t="s">
        <v>342</v>
      </c>
      <c r="M2872" s="22"/>
    </row>
    <row r="2873" ht="27" customHeight="1" spans="1:13">
      <c r="A2873" s="10">
        <v>2793</v>
      </c>
      <c r="B2873" s="14" t="s">
        <v>5257</v>
      </c>
      <c r="C2873" s="10" t="s">
        <v>19</v>
      </c>
      <c r="D2873" s="10" t="s">
        <v>20</v>
      </c>
      <c r="E2873" s="10" t="s">
        <v>21</v>
      </c>
      <c r="F2873" s="14" t="s">
        <v>5258</v>
      </c>
      <c r="G2873" s="10">
        <v>300</v>
      </c>
      <c r="H2873" s="10">
        <v>300</v>
      </c>
      <c r="I2873" s="10"/>
      <c r="J2873" s="10"/>
      <c r="K2873" s="10"/>
      <c r="L2873" s="10" t="s">
        <v>342</v>
      </c>
      <c r="M2873" s="22"/>
    </row>
    <row r="2874" ht="35" customHeight="1" spans="1:13">
      <c r="A2874" s="10">
        <v>2794</v>
      </c>
      <c r="B2874" s="14" t="s">
        <v>5259</v>
      </c>
      <c r="C2874" s="10" t="s">
        <v>19</v>
      </c>
      <c r="D2874" s="10" t="s">
        <v>20</v>
      </c>
      <c r="E2874" s="10" t="s">
        <v>21</v>
      </c>
      <c r="F2874" s="14" t="s">
        <v>5260</v>
      </c>
      <c r="G2874" s="10">
        <v>6000</v>
      </c>
      <c r="H2874" s="10">
        <v>6000</v>
      </c>
      <c r="I2874" s="10"/>
      <c r="J2874" s="10"/>
      <c r="K2874" s="10"/>
      <c r="L2874" s="10" t="s">
        <v>342</v>
      </c>
      <c r="M2874" s="22"/>
    </row>
    <row r="2875" ht="36" customHeight="1" spans="1:13">
      <c r="A2875" s="10">
        <v>2795</v>
      </c>
      <c r="B2875" s="14" t="s">
        <v>5261</v>
      </c>
      <c r="C2875" s="10" t="s">
        <v>19</v>
      </c>
      <c r="D2875" s="10" t="s">
        <v>20</v>
      </c>
      <c r="E2875" s="10" t="s">
        <v>21</v>
      </c>
      <c r="F2875" s="14" t="s">
        <v>5262</v>
      </c>
      <c r="G2875" s="10">
        <v>500</v>
      </c>
      <c r="H2875" s="10">
        <v>500</v>
      </c>
      <c r="I2875" s="10"/>
      <c r="J2875" s="10"/>
      <c r="K2875" s="10"/>
      <c r="L2875" s="10" t="s">
        <v>342</v>
      </c>
      <c r="M2875" s="22"/>
    </row>
    <row r="2876" ht="21" customHeight="1" spans="1:13">
      <c r="A2876" s="10">
        <v>2796</v>
      </c>
      <c r="B2876" s="14" t="s">
        <v>5263</v>
      </c>
      <c r="C2876" s="10" t="s">
        <v>19</v>
      </c>
      <c r="D2876" s="10" t="s">
        <v>20</v>
      </c>
      <c r="E2876" s="10" t="s">
        <v>21</v>
      </c>
      <c r="F2876" s="14" t="s">
        <v>5264</v>
      </c>
      <c r="G2876" s="10">
        <v>100</v>
      </c>
      <c r="H2876" s="10">
        <v>100</v>
      </c>
      <c r="I2876" s="10"/>
      <c r="J2876" s="10"/>
      <c r="K2876" s="10"/>
      <c r="L2876" s="10" t="s">
        <v>342</v>
      </c>
      <c r="M2876" s="22"/>
    </row>
    <row r="2877" ht="28" customHeight="1" spans="1:13">
      <c r="A2877" s="10">
        <v>2797</v>
      </c>
      <c r="B2877" s="14" t="s">
        <v>5265</v>
      </c>
      <c r="C2877" s="10" t="s">
        <v>19</v>
      </c>
      <c r="D2877" s="10" t="s">
        <v>20</v>
      </c>
      <c r="E2877" s="10" t="s">
        <v>21</v>
      </c>
      <c r="F2877" s="14" t="s">
        <v>5266</v>
      </c>
      <c r="G2877" s="10">
        <v>50</v>
      </c>
      <c r="H2877" s="10">
        <v>50</v>
      </c>
      <c r="I2877" s="10"/>
      <c r="J2877" s="10"/>
      <c r="K2877" s="10"/>
      <c r="L2877" s="10" t="s">
        <v>342</v>
      </c>
      <c r="M2877" s="22"/>
    </row>
    <row r="2878" ht="27" customHeight="1" spans="1:13">
      <c r="A2878" s="10">
        <v>2798</v>
      </c>
      <c r="B2878" s="14" t="s">
        <v>5267</v>
      </c>
      <c r="C2878" s="10" t="s">
        <v>19</v>
      </c>
      <c r="D2878" s="10" t="s">
        <v>20</v>
      </c>
      <c r="E2878" s="10" t="s">
        <v>21</v>
      </c>
      <c r="F2878" s="14" t="s">
        <v>5268</v>
      </c>
      <c r="G2878" s="10">
        <v>300</v>
      </c>
      <c r="H2878" s="10">
        <v>300</v>
      </c>
      <c r="I2878" s="10"/>
      <c r="J2878" s="10"/>
      <c r="K2878" s="10"/>
      <c r="L2878" s="10" t="s">
        <v>342</v>
      </c>
      <c r="M2878" s="22"/>
    </row>
    <row r="2879" ht="27" customHeight="1" spans="1:13">
      <c r="A2879" s="10">
        <v>2799</v>
      </c>
      <c r="B2879" s="14" t="s">
        <v>5269</v>
      </c>
      <c r="C2879" s="10" t="s">
        <v>19</v>
      </c>
      <c r="D2879" s="10" t="s">
        <v>20</v>
      </c>
      <c r="E2879" s="10" t="s">
        <v>21</v>
      </c>
      <c r="F2879" s="14" t="s">
        <v>5270</v>
      </c>
      <c r="G2879" s="10">
        <v>300</v>
      </c>
      <c r="H2879" s="10">
        <v>300</v>
      </c>
      <c r="I2879" s="10"/>
      <c r="J2879" s="10"/>
      <c r="K2879" s="10"/>
      <c r="L2879" s="10" t="s">
        <v>342</v>
      </c>
      <c r="M2879" s="22"/>
    </row>
    <row r="2880" ht="27" customHeight="1" spans="1:13">
      <c r="A2880" s="10">
        <v>2800</v>
      </c>
      <c r="B2880" s="14" t="s">
        <v>5271</v>
      </c>
      <c r="C2880" s="10" t="s">
        <v>19</v>
      </c>
      <c r="D2880" s="10" t="s">
        <v>20</v>
      </c>
      <c r="E2880" s="10" t="s">
        <v>21</v>
      </c>
      <c r="F2880" s="14" t="s">
        <v>5272</v>
      </c>
      <c r="G2880" s="10">
        <v>1000</v>
      </c>
      <c r="H2880" s="10">
        <v>1000</v>
      </c>
      <c r="I2880" s="10"/>
      <c r="J2880" s="10"/>
      <c r="K2880" s="10"/>
      <c r="L2880" s="10" t="s">
        <v>342</v>
      </c>
      <c r="M2880" s="22"/>
    </row>
    <row r="2881" ht="27" customHeight="1" spans="1:13">
      <c r="A2881" s="10">
        <v>2801</v>
      </c>
      <c r="B2881" s="14" t="s">
        <v>5273</v>
      </c>
      <c r="C2881" s="10" t="s">
        <v>19</v>
      </c>
      <c r="D2881" s="10" t="s">
        <v>20</v>
      </c>
      <c r="E2881" s="10" t="s">
        <v>21</v>
      </c>
      <c r="F2881" s="14" t="s">
        <v>5274</v>
      </c>
      <c r="G2881" s="10">
        <v>3000</v>
      </c>
      <c r="H2881" s="10">
        <v>3000</v>
      </c>
      <c r="I2881" s="10"/>
      <c r="J2881" s="10"/>
      <c r="K2881" s="10"/>
      <c r="L2881" s="10" t="s">
        <v>342</v>
      </c>
      <c r="M2881" s="22"/>
    </row>
    <row r="2882" ht="27" customHeight="1" spans="1:13">
      <c r="A2882" s="10">
        <v>2802</v>
      </c>
      <c r="B2882" s="14" t="s">
        <v>5275</v>
      </c>
      <c r="C2882" s="10" t="s">
        <v>19</v>
      </c>
      <c r="D2882" s="10" t="s">
        <v>20</v>
      </c>
      <c r="E2882" s="10" t="s">
        <v>21</v>
      </c>
      <c r="F2882" s="14" t="s">
        <v>5276</v>
      </c>
      <c r="G2882" s="10">
        <v>232</v>
      </c>
      <c r="H2882" s="10">
        <v>232</v>
      </c>
      <c r="I2882" s="10"/>
      <c r="J2882" s="10"/>
      <c r="K2882" s="10"/>
      <c r="L2882" s="10" t="s">
        <v>342</v>
      </c>
      <c r="M2882" s="22"/>
    </row>
    <row r="2883" ht="27" customHeight="1" spans="1:13">
      <c r="A2883" s="10">
        <v>2803</v>
      </c>
      <c r="B2883" s="14" t="s">
        <v>5277</v>
      </c>
      <c r="C2883" s="10" t="s">
        <v>19</v>
      </c>
      <c r="D2883" s="10" t="s">
        <v>20</v>
      </c>
      <c r="E2883" s="10" t="s">
        <v>21</v>
      </c>
      <c r="F2883" s="14" t="s">
        <v>5278</v>
      </c>
      <c r="G2883" s="10">
        <v>300</v>
      </c>
      <c r="H2883" s="10">
        <v>300</v>
      </c>
      <c r="I2883" s="10"/>
      <c r="J2883" s="10"/>
      <c r="K2883" s="10"/>
      <c r="L2883" s="10" t="s">
        <v>342</v>
      </c>
      <c r="M2883" s="22"/>
    </row>
    <row r="2884" ht="27" customHeight="1" spans="1:13">
      <c r="A2884" s="10">
        <v>2804</v>
      </c>
      <c r="B2884" s="14" t="s">
        <v>5279</v>
      </c>
      <c r="C2884" s="10" t="s">
        <v>19</v>
      </c>
      <c r="D2884" s="10" t="s">
        <v>20</v>
      </c>
      <c r="E2884" s="10" t="s">
        <v>21</v>
      </c>
      <c r="F2884" s="14" t="s">
        <v>5280</v>
      </c>
      <c r="G2884" s="10">
        <v>360</v>
      </c>
      <c r="H2884" s="10">
        <v>360</v>
      </c>
      <c r="I2884" s="10"/>
      <c r="J2884" s="10"/>
      <c r="K2884" s="10"/>
      <c r="L2884" s="10" t="s">
        <v>342</v>
      </c>
      <c r="M2884" s="22"/>
    </row>
    <row r="2885" ht="27" customHeight="1" spans="1:13">
      <c r="A2885" s="10">
        <v>2805</v>
      </c>
      <c r="B2885" s="14" t="s">
        <v>5281</v>
      </c>
      <c r="C2885" s="10" t="s">
        <v>19</v>
      </c>
      <c r="D2885" s="10" t="s">
        <v>20</v>
      </c>
      <c r="E2885" s="10" t="s">
        <v>21</v>
      </c>
      <c r="F2885" s="14" t="s">
        <v>5282</v>
      </c>
      <c r="G2885" s="10">
        <v>119</v>
      </c>
      <c r="H2885" s="10">
        <v>119</v>
      </c>
      <c r="I2885" s="10"/>
      <c r="J2885" s="10"/>
      <c r="K2885" s="10"/>
      <c r="L2885" s="10" t="s">
        <v>342</v>
      </c>
      <c r="M2885" s="22"/>
    </row>
    <row r="2886" ht="27" customHeight="1" spans="1:13">
      <c r="A2886" s="10">
        <v>2806</v>
      </c>
      <c r="B2886" s="14" t="s">
        <v>5283</v>
      </c>
      <c r="C2886" s="10" t="s">
        <v>19</v>
      </c>
      <c r="D2886" s="10" t="s">
        <v>20</v>
      </c>
      <c r="E2886" s="10" t="s">
        <v>21</v>
      </c>
      <c r="F2886" s="14" t="s">
        <v>5284</v>
      </c>
      <c r="G2886" s="10">
        <v>46</v>
      </c>
      <c r="H2886" s="10">
        <v>46</v>
      </c>
      <c r="I2886" s="10"/>
      <c r="J2886" s="10"/>
      <c r="K2886" s="10"/>
      <c r="L2886" s="10" t="s">
        <v>342</v>
      </c>
      <c r="M2886" s="22"/>
    </row>
    <row r="2887" ht="27" customHeight="1" spans="1:13">
      <c r="A2887" s="10">
        <v>2807</v>
      </c>
      <c r="B2887" s="14" t="s">
        <v>5285</v>
      </c>
      <c r="C2887" s="10" t="s">
        <v>19</v>
      </c>
      <c r="D2887" s="10" t="s">
        <v>20</v>
      </c>
      <c r="E2887" s="10" t="s">
        <v>21</v>
      </c>
      <c r="F2887" s="14" t="s">
        <v>5286</v>
      </c>
      <c r="G2887" s="10">
        <v>1500</v>
      </c>
      <c r="H2887" s="10">
        <v>1500</v>
      </c>
      <c r="I2887" s="10"/>
      <c r="J2887" s="10"/>
      <c r="K2887" s="10"/>
      <c r="L2887" s="10" t="s">
        <v>342</v>
      </c>
      <c r="M2887" s="22"/>
    </row>
    <row r="2888" ht="27" customHeight="1" spans="1:13">
      <c r="A2888" s="10">
        <v>2808</v>
      </c>
      <c r="B2888" s="14" t="s">
        <v>5287</v>
      </c>
      <c r="C2888" s="10" t="s">
        <v>19</v>
      </c>
      <c r="D2888" s="10" t="s">
        <v>20</v>
      </c>
      <c r="E2888" s="10" t="s">
        <v>21</v>
      </c>
      <c r="F2888" s="14" t="s">
        <v>5288</v>
      </c>
      <c r="G2888" s="10">
        <v>12</v>
      </c>
      <c r="H2888" s="10">
        <v>12</v>
      </c>
      <c r="I2888" s="10"/>
      <c r="J2888" s="10"/>
      <c r="K2888" s="10"/>
      <c r="L2888" s="10" t="s">
        <v>342</v>
      </c>
      <c r="M2888" s="22"/>
    </row>
    <row r="2889" ht="27" customHeight="1" spans="1:13">
      <c r="A2889" s="10">
        <v>2809</v>
      </c>
      <c r="B2889" s="14" t="s">
        <v>5289</v>
      </c>
      <c r="C2889" s="10" t="s">
        <v>19</v>
      </c>
      <c r="D2889" s="10" t="s">
        <v>20</v>
      </c>
      <c r="E2889" s="10" t="s">
        <v>21</v>
      </c>
      <c r="F2889" s="14" t="s">
        <v>5290</v>
      </c>
      <c r="G2889" s="10">
        <v>24</v>
      </c>
      <c r="H2889" s="10">
        <v>24</v>
      </c>
      <c r="I2889" s="10"/>
      <c r="J2889" s="10"/>
      <c r="K2889" s="10"/>
      <c r="L2889" s="10" t="s">
        <v>342</v>
      </c>
      <c r="M2889" s="22"/>
    </row>
    <row r="2890" ht="27" customHeight="1" spans="1:13">
      <c r="A2890" s="10">
        <v>2810</v>
      </c>
      <c r="B2890" s="14" t="s">
        <v>5291</v>
      </c>
      <c r="C2890" s="10" t="s">
        <v>19</v>
      </c>
      <c r="D2890" s="10" t="s">
        <v>20</v>
      </c>
      <c r="E2890" s="10" t="s">
        <v>21</v>
      </c>
      <c r="F2890" s="14" t="s">
        <v>5292</v>
      </c>
      <c r="G2890" s="10">
        <v>56</v>
      </c>
      <c r="H2890" s="10">
        <v>56</v>
      </c>
      <c r="I2890" s="10"/>
      <c r="J2890" s="10"/>
      <c r="K2890" s="10"/>
      <c r="L2890" s="10" t="s">
        <v>342</v>
      </c>
      <c r="M2890" s="22"/>
    </row>
    <row r="2891" ht="27" customHeight="1" spans="1:13">
      <c r="A2891" s="10">
        <v>2811</v>
      </c>
      <c r="B2891" s="14" t="s">
        <v>5293</v>
      </c>
      <c r="C2891" s="10" t="s">
        <v>19</v>
      </c>
      <c r="D2891" s="10" t="s">
        <v>20</v>
      </c>
      <c r="E2891" s="10" t="s">
        <v>21</v>
      </c>
      <c r="F2891" s="14" t="s">
        <v>5294</v>
      </c>
      <c r="G2891" s="10">
        <v>49</v>
      </c>
      <c r="H2891" s="10">
        <v>49</v>
      </c>
      <c r="I2891" s="10"/>
      <c r="J2891" s="10"/>
      <c r="K2891" s="10"/>
      <c r="L2891" s="10" t="s">
        <v>342</v>
      </c>
      <c r="M2891" s="22"/>
    </row>
    <row r="2892" ht="27" customHeight="1" spans="1:13">
      <c r="A2892" s="10">
        <v>2812</v>
      </c>
      <c r="B2892" s="14" t="s">
        <v>5295</v>
      </c>
      <c r="C2892" s="10" t="s">
        <v>19</v>
      </c>
      <c r="D2892" s="10" t="s">
        <v>20</v>
      </c>
      <c r="E2892" s="10" t="s">
        <v>21</v>
      </c>
      <c r="F2892" s="14" t="s">
        <v>5292</v>
      </c>
      <c r="G2892" s="10">
        <v>56</v>
      </c>
      <c r="H2892" s="10">
        <v>56</v>
      </c>
      <c r="I2892" s="10"/>
      <c r="J2892" s="10"/>
      <c r="K2892" s="10"/>
      <c r="L2892" s="10" t="s">
        <v>342</v>
      </c>
      <c r="M2892" s="22"/>
    </row>
    <row r="2893" ht="27" customHeight="1" spans="1:13">
      <c r="A2893" s="10">
        <v>2813</v>
      </c>
      <c r="B2893" s="14" t="s">
        <v>5296</v>
      </c>
      <c r="C2893" s="10" t="s">
        <v>19</v>
      </c>
      <c r="D2893" s="10" t="s">
        <v>20</v>
      </c>
      <c r="E2893" s="10" t="s">
        <v>21</v>
      </c>
      <c r="F2893" s="14" t="s">
        <v>5297</v>
      </c>
      <c r="G2893" s="10">
        <v>99</v>
      </c>
      <c r="H2893" s="10">
        <v>99</v>
      </c>
      <c r="I2893" s="10"/>
      <c r="J2893" s="10"/>
      <c r="K2893" s="10"/>
      <c r="L2893" s="10" t="s">
        <v>342</v>
      </c>
      <c r="M2893" s="22"/>
    </row>
    <row r="2894" ht="27" customHeight="1" spans="1:13">
      <c r="A2894" s="10">
        <v>2814</v>
      </c>
      <c r="B2894" s="14" t="s">
        <v>5298</v>
      </c>
      <c r="C2894" s="10" t="s">
        <v>19</v>
      </c>
      <c r="D2894" s="10" t="s">
        <v>20</v>
      </c>
      <c r="E2894" s="10" t="s">
        <v>21</v>
      </c>
      <c r="F2894" s="14" t="s">
        <v>5299</v>
      </c>
      <c r="G2894" s="10">
        <v>80.98</v>
      </c>
      <c r="H2894" s="10">
        <v>80.98</v>
      </c>
      <c r="I2894" s="10"/>
      <c r="J2894" s="10"/>
      <c r="K2894" s="10"/>
      <c r="L2894" s="10" t="s">
        <v>342</v>
      </c>
      <c r="M2894" s="22"/>
    </row>
    <row r="2895" ht="27" customHeight="1" spans="1:13">
      <c r="A2895" s="10">
        <v>2815</v>
      </c>
      <c r="B2895" s="14" t="s">
        <v>5300</v>
      </c>
      <c r="C2895" s="10" t="s">
        <v>19</v>
      </c>
      <c r="D2895" s="10" t="s">
        <v>20</v>
      </c>
      <c r="E2895" s="10" t="s">
        <v>21</v>
      </c>
      <c r="F2895" s="14" t="s">
        <v>5301</v>
      </c>
      <c r="G2895" s="10">
        <v>52.75</v>
      </c>
      <c r="H2895" s="10">
        <v>52.75</v>
      </c>
      <c r="I2895" s="10"/>
      <c r="J2895" s="10"/>
      <c r="K2895" s="10"/>
      <c r="L2895" s="10" t="s">
        <v>342</v>
      </c>
      <c r="M2895" s="22"/>
    </row>
    <row r="2896" ht="27" customHeight="1" spans="1:13">
      <c r="A2896" s="10">
        <v>2816</v>
      </c>
      <c r="B2896" s="14" t="s">
        <v>5302</v>
      </c>
      <c r="C2896" s="10" t="s">
        <v>19</v>
      </c>
      <c r="D2896" s="10" t="s">
        <v>20</v>
      </c>
      <c r="E2896" s="10" t="s">
        <v>21</v>
      </c>
      <c r="F2896" s="14" t="s">
        <v>5303</v>
      </c>
      <c r="G2896" s="10">
        <v>56</v>
      </c>
      <c r="H2896" s="10">
        <v>56</v>
      </c>
      <c r="I2896" s="10"/>
      <c r="J2896" s="10"/>
      <c r="K2896" s="10"/>
      <c r="L2896" s="10" t="s">
        <v>342</v>
      </c>
      <c r="M2896" s="22"/>
    </row>
    <row r="2897" ht="27" customHeight="1" spans="1:13">
      <c r="A2897" s="10">
        <v>2817</v>
      </c>
      <c r="B2897" s="14" t="s">
        <v>5304</v>
      </c>
      <c r="C2897" s="10" t="s">
        <v>19</v>
      </c>
      <c r="D2897" s="10" t="s">
        <v>20</v>
      </c>
      <c r="E2897" s="10" t="s">
        <v>21</v>
      </c>
      <c r="F2897" s="14" t="s">
        <v>5305</v>
      </c>
      <c r="G2897" s="10">
        <v>94</v>
      </c>
      <c r="H2897" s="10">
        <v>94</v>
      </c>
      <c r="I2897" s="10"/>
      <c r="J2897" s="10"/>
      <c r="K2897" s="10"/>
      <c r="L2897" s="10" t="s">
        <v>342</v>
      </c>
      <c r="M2897" s="22"/>
    </row>
    <row r="2898" ht="27" customHeight="1" spans="1:13">
      <c r="A2898" s="10">
        <v>2818</v>
      </c>
      <c r="B2898" s="14" t="s">
        <v>5306</v>
      </c>
      <c r="C2898" s="10" t="s">
        <v>19</v>
      </c>
      <c r="D2898" s="10" t="s">
        <v>20</v>
      </c>
      <c r="E2898" s="10" t="s">
        <v>21</v>
      </c>
      <c r="F2898" s="14" t="s">
        <v>5307</v>
      </c>
      <c r="G2898" s="10">
        <v>160</v>
      </c>
      <c r="H2898" s="10">
        <v>160</v>
      </c>
      <c r="I2898" s="10"/>
      <c r="J2898" s="10"/>
      <c r="K2898" s="10"/>
      <c r="L2898" s="10" t="s">
        <v>342</v>
      </c>
      <c r="M2898" s="22"/>
    </row>
    <row r="2899" ht="27" customHeight="1" spans="1:13">
      <c r="A2899" s="10">
        <v>2819</v>
      </c>
      <c r="B2899" s="14" t="s">
        <v>5308</v>
      </c>
      <c r="C2899" s="10" t="s">
        <v>19</v>
      </c>
      <c r="D2899" s="10" t="s">
        <v>20</v>
      </c>
      <c r="E2899" s="10" t="s">
        <v>21</v>
      </c>
      <c r="F2899" s="14" t="s">
        <v>5309</v>
      </c>
      <c r="G2899" s="10">
        <v>140</v>
      </c>
      <c r="H2899" s="10">
        <v>140</v>
      </c>
      <c r="I2899" s="10"/>
      <c r="J2899" s="10"/>
      <c r="K2899" s="10"/>
      <c r="L2899" s="10" t="s">
        <v>342</v>
      </c>
      <c r="M2899" s="22"/>
    </row>
    <row r="2900" ht="27" customHeight="1" spans="1:13">
      <c r="A2900" s="10">
        <v>2820</v>
      </c>
      <c r="B2900" s="14" t="s">
        <v>5310</v>
      </c>
      <c r="C2900" s="10" t="s">
        <v>19</v>
      </c>
      <c r="D2900" s="10" t="s">
        <v>20</v>
      </c>
      <c r="E2900" s="10" t="s">
        <v>21</v>
      </c>
      <c r="F2900" s="14" t="s">
        <v>5311</v>
      </c>
      <c r="G2900" s="10">
        <v>700</v>
      </c>
      <c r="H2900" s="10">
        <v>700</v>
      </c>
      <c r="I2900" s="10"/>
      <c r="J2900" s="10"/>
      <c r="K2900" s="10"/>
      <c r="L2900" s="10" t="s">
        <v>342</v>
      </c>
      <c r="M2900" s="22"/>
    </row>
    <row r="2901" ht="29" customHeight="1" spans="1:13">
      <c r="A2901" s="10">
        <v>2821</v>
      </c>
      <c r="B2901" s="14" t="s">
        <v>5312</v>
      </c>
      <c r="C2901" s="10" t="s">
        <v>19</v>
      </c>
      <c r="D2901" s="10" t="s">
        <v>20</v>
      </c>
      <c r="E2901" s="10" t="s">
        <v>21</v>
      </c>
      <c r="F2901" s="14" t="s">
        <v>5313</v>
      </c>
      <c r="G2901" s="10">
        <v>20000</v>
      </c>
      <c r="H2901" s="10">
        <v>20000</v>
      </c>
      <c r="I2901" s="10"/>
      <c r="J2901" s="10"/>
      <c r="K2901" s="10"/>
      <c r="L2901" s="10" t="s">
        <v>342</v>
      </c>
      <c r="M2901" s="22"/>
    </row>
    <row r="2902" ht="27" customHeight="1" spans="1:13">
      <c r="A2902" s="10">
        <v>2822</v>
      </c>
      <c r="B2902" s="14" t="s">
        <v>5314</v>
      </c>
      <c r="C2902" s="10" t="s">
        <v>19</v>
      </c>
      <c r="D2902" s="10" t="s">
        <v>20</v>
      </c>
      <c r="E2902" s="10" t="s">
        <v>21</v>
      </c>
      <c r="F2902" s="14" t="s">
        <v>5315</v>
      </c>
      <c r="G2902" s="10">
        <v>400</v>
      </c>
      <c r="H2902" s="10">
        <v>400</v>
      </c>
      <c r="I2902" s="10"/>
      <c r="J2902" s="10"/>
      <c r="K2902" s="10"/>
      <c r="L2902" s="10" t="s">
        <v>342</v>
      </c>
      <c r="M2902" s="22"/>
    </row>
    <row r="2903" ht="33" customHeight="1" spans="1:13">
      <c r="A2903" s="10">
        <v>2823</v>
      </c>
      <c r="B2903" s="14" t="s">
        <v>5316</v>
      </c>
      <c r="C2903" s="10" t="s">
        <v>19</v>
      </c>
      <c r="D2903" s="10" t="s">
        <v>20</v>
      </c>
      <c r="E2903" s="10" t="s">
        <v>21</v>
      </c>
      <c r="F2903" s="14" t="s">
        <v>5317</v>
      </c>
      <c r="G2903" s="10">
        <v>300</v>
      </c>
      <c r="H2903" s="10">
        <v>300</v>
      </c>
      <c r="I2903" s="10"/>
      <c r="J2903" s="10"/>
      <c r="K2903" s="10"/>
      <c r="L2903" s="10" t="s">
        <v>342</v>
      </c>
      <c r="M2903" s="22"/>
    </row>
    <row r="2904" ht="27" customHeight="1" spans="1:13">
      <c r="A2904" s="10">
        <v>2824</v>
      </c>
      <c r="B2904" s="14" t="s">
        <v>5318</v>
      </c>
      <c r="C2904" s="10" t="s">
        <v>19</v>
      </c>
      <c r="D2904" s="10" t="s">
        <v>20</v>
      </c>
      <c r="E2904" s="10" t="s">
        <v>21</v>
      </c>
      <c r="F2904" s="14" t="s">
        <v>5319</v>
      </c>
      <c r="G2904" s="10">
        <v>800</v>
      </c>
      <c r="H2904" s="10">
        <v>800</v>
      </c>
      <c r="I2904" s="10"/>
      <c r="J2904" s="10"/>
      <c r="K2904" s="10"/>
      <c r="L2904" s="10" t="s">
        <v>342</v>
      </c>
      <c r="M2904" s="22"/>
    </row>
    <row r="2905" ht="27" customHeight="1" spans="1:13">
      <c r="A2905" s="10">
        <v>2825</v>
      </c>
      <c r="B2905" s="14" t="s">
        <v>5320</v>
      </c>
      <c r="C2905" s="10" t="s">
        <v>19</v>
      </c>
      <c r="D2905" s="10" t="s">
        <v>20</v>
      </c>
      <c r="E2905" s="10" t="s">
        <v>21</v>
      </c>
      <c r="F2905" s="14" t="s">
        <v>5321</v>
      </c>
      <c r="G2905" s="10">
        <v>1</v>
      </c>
      <c r="H2905" s="10">
        <v>1</v>
      </c>
      <c r="I2905" s="10"/>
      <c r="J2905" s="10"/>
      <c r="K2905" s="10"/>
      <c r="L2905" s="10" t="s">
        <v>342</v>
      </c>
      <c r="M2905" s="22"/>
    </row>
    <row r="2906" ht="27" customHeight="1" spans="1:13">
      <c r="A2906" s="10">
        <v>2826</v>
      </c>
      <c r="B2906" s="14" t="s">
        <v>5322</v>
      </c>
      <c r="C2906" s="10" t="s">
        <v>19</v>
      </c>
      <c r="D2906" s="10" t="s">
        <v>20</v>
      </c>
      <c r="E2906" s="10" t="s">
        <v>21</v>
      </c>
      <c r="F2906" s="14" t="s">
        <v>5323</v>
      </c>
      <c r="G2906" s="10">
        <v>120</v>
      </c>
      <c r="H2906" s="10">
        <v>120</v>
      </c>
      <c r="I2906" s="10"/>
      <c r="J2906" s="10"/>
      <c r="K2906" s="10"/>
      <c r="L2906" s="10" t="s">
        <v>342</v>
      </c>
      <c r="M2906" s="22"/>
    </row>
    <row r="2907" ht="27" customHeight="1" spans="1:13">
      <c r="A2907" s="10">
        <v>2827</v>
      </c>
      <c r="B2907" s="14" t="s">
        <v>5324</v>
      </c>
      <c r="C2907" s="10" t="s">
        <v>19</v>
      </c>
      <c r="D2907" s="10" t="s">
        <v>20</v>
      </c>
      <c r="E2907" s="10" t="s">
        <v>21</v>
      </c>
      <c r="F2907" s="14" t="s">
        <v>5325</v>
      </c>
      <c r="G2907" s="10">
        <v>160</v>
      </c>
      <c r="H2907" s="10">
        <v>160</v>
      </c>
      <c r="I2907" s="10"/>
      <c r="J2907" s="10"/>
      <c r="K2907" s="10"/>
      <c r="L2907" s="10" t="s">
        <v>342</v>
      </c>
      <c r="M2907" s="22"/>
    </row>
    <row r="2908" ht="27" customHeight="1" spans="1:13">
      <c r="A2908" s="10">
        <v>2828</v>
      </c>
      <c r="B2908" s="14" t="s">
        <v>5326</v>
      </c>
      <c r="C2908" s="10" t="s">
        <v>19</v>
      </c>
      <c r="D2908" s="10" t="s">
        <v>20</v>
      </c>
      <c r="E2908" s="10" t="s">
        <v>21</v>
      </c>
      <c r="F2908" s="14" t="s">
        <v>5327</v>
      </c>
      <c r="G2908" s="10">
        <v>300</v>
      </c>
      <c r="H2908" s="10">
        <v>300</v>
      </c>
      <c r="I2908" s="10"/>
      <c r="J2908" s="10"/>
      <c r="K2908" s="10"/>
      <c r="L2908" s="10" t="s">
        <v>342</v>
      </c>
      <c r="M2908" s="22"/>
    </row>
    <row r="2909" ht="27" customHeight="1" spans="1:13">
      <c r="A2909" s="10">
        <v>2829</v>
      </c>
      <c r="B2909" s="14" t="s">
        <v>5328</v>
      </c>
      <c r="C2909" s="10" t="s">
        <v>19</v>
      </c>
      <c r="D2909" s="10" t="s">
        <v>20</v>
      </c>
      <c r="E2909" s="10" t="s">
        <v>21</v>
      </c>
      <c r="F2909" s="14" t="s">
        <v>5329</v>
      </c>
      <c r="G2909" s="10">
        <v>10</v>
      </c>
      <c r="H2909" s="10">
        <v>10</v>
      </c>
      <c r="I2909" s="10"/>
      <c r="J2909" s="10"/>
      <c r="K2909" s="10"/>
      <c r="L2909" s="10" t="s">
        <v>342</v>
      </c>
      <c r="M2909" s="22"/>
    </row>
    <row r="2910" ht="27" customHeight="1" spans="1:13">
      <c r="A2910" s="10">
        <v>2830</v>
      </c>
      <c r="B2910" s="14" t="s">
        <v>5330</v>
      </c>
      <c r="C2910" s="10" t="s">
        <v>19</v>
      </c>
      <c r="D2910" s="10" t="s">
        <v>20</v>
      </c>
      <c r="E2910" s="10" t="s">
        <v>21</v>
      </c>
      <c r="F2910" s="14" t="s">
        <v>5331</v>
      </c>
      <c r="G2910" s="10">
        <v>60</v>
      </c>
      <c r="H2910" s="10">
        <v>60</v>
      </c>
      <c r="I2910" s="10"/>
      <c r="J2910" s="10"/>
      <c r="K2910" s="10"/>
      <c r="L2910" s="10" t="s">
        <v>342</v>
      </c>
      <c r="M2910" s="22"/>
    </row>
    <row r="2911" ht="27" customHeight="1" spans="1:13">
      <c r="A2911" s="10">
        <v>2831</v>
      </c>
      <c r="B2911" s="14" t="s">
        <v>5332</v>
      </c>
      <c r="C2911" s="10" t="s">
        <v>19</v>
      </c>
      <c r="D2911" s="10" t="s">
        <v>20</v>
      </c>
      <c r="E2911" s="10" t="s">
        <v>21</v>
      </c>
      <c r="F2911" s="14" t="s">
        <v>5323</v>
      </c>
      <c r="G2911" s="10">
        <v>80</v>
      </c>
      <c r="H2911" s="10">
        <v>80</v>
      </c>
      <c r="I2911" s="10"/>
      <c r="J2911" s="10"/>
      <c r="K2911" s="10"/>
      <c r="L2911" s="10" t="s">
        <v>342</v>
      </c>
      <c r="M2911" s="22"/>
    </row>
    <row r="2912" ht="27" customHeight="1" spans="1:13">
      <c r="A2912" s="10">
        <v>2832</v>
      </c>
      <c r="B2912" s="14" t="s">
        <v>5333</v>
      </c>
      <c r="C2912" s="10" t="s">
        <v>19</v>
      </c>
      <c r="D2912" s="10" t="s">
        <v>20</v>
      </c>
      <c r="E2912" s="10" t="s">
        <v>21</v>
      </c>
      <c r="F2912" s="14" t="s">
        <v>5334</v>
      </c>
      <c r="G2912" s="10">
        <v>80</v>
      </c>
      <c r="H2912" s="10">
        <v>80</v>
      </c>
      <c r="I2912" s="10"/>
      <c r="J2912" s="10"/>
      <c r="K2912" s="10"/>
      <c r="L2912" s="10" t="s">
        <v>342</v>
      </c>
      <c r="M2912" s="22"/>
    </row>
    <row r="2913" ht="27" customHeight="1" spans="1:13">
      <c r="A2913" s="10">
        <v>2833</v>
      </c>
      <c r="B2913" s="14" t="s">
        <v>5335</v>
      </c>
      <c r="C2913" s="10" t="s">
        <v>19</v>
      </c>
      <c r="D2913" s="10" t="s">
        <v>20</v>
      </c>
      <c r="E2913" s="10" t="s">
        <v>21</v>
      </c>
      <c r="F2913" s="14" t="s">
        <v>5336</v>
      </c>
      <c r="G2913" s="10">
        <v>1500</v>
      </c>
      <c r="H2913" s="10">
        <v>1500</v>
      </c>
      <c r="I2913" s="10"/>
      <c r="J2913" s="10"/>
      <c r="K2913" s="10"/>
      <c r="L2913" s="10" t="s">
        <v>342</v>
      </c>
      <c r="M2913" s="22"/>
    </row>
    <row r="2914" ht="36" customHeight="1" spans="1:13">
      <c r="A2914" s="10">
        <v>2834</v>
      </c>
      <c r="B2914" s="14" t="s">
        <v>5337</v>
      </c>
      <c r="C2914" s="10" t="s">
        <v>19</v>
      </c>
      <c r="D2914" s="10" t="s">
        <v>20</v>
      </c>
      <c r="E2914" s="10" t="s">
        <v>21</v>
      </c>
      <c r="F2914" s="14" t="s">
        <v>5338</v>
      </c>
      <c r="G2914" s="10">
        <v>300</v>
      </c>
      <c r="H2914" s="10">
        <v>300</v>
      </c>
      <c r="I2914" s="10"/>
      <c r="J2914" s="10"/>
      <c r="K2914" s="10"/>
      <c r="L2914" s="10" t="s">
        <v>342</v>
      </c>
      <c r="M2914" s="22"/>
    </row>
    <row r="2915" ht="26" customHeight="1" spans="1:13">
      <c r="A2915" s="10">
        <v>2835</v>
      </c>
      <c r="B2915" s="14" t="s">
        <v>5339</v>
      </c>
      <c r="C2915" s="10" t="s">
        <v>19</v>
      </c>
      <c r="D2915" s="10" t="s">
        <v>20</v>
      </c>
      <c r="E2915" s="10" t="s">
        <v>21</v>
      </c>
      <c r="F2915" s="14" t="s">
        <v>5340</v>
      </c>
      <c r="G2915" s="10">
        <v>200</v>
      </c>
      <c r="H2915" s="10">
        <v>200</v>
      </c>
      <c r="I2915" s="10"/>
      <c r="J2915" s="10"/>
      <c r="K2915" s="10"/>
      <c r="L2915" s="10" t="s">
        <v>342</v>
      </c>
      <c r="M2915" s="22"/>
    </row>
    <row r="2916" ht="38" customHeight="1" spans="1:13">
      <c r="A2916" s="10">
        <v>2836</v>
      </c>
      <c r="B2916" s="14" t="s">
        <v>5341</v>
      </c>
      <c r="C2916" s="10" t="s">
        <v>19</v>
      </c>
      <c r="D2916" s="10" t="s">
        <v>20</v>
      </c>
      <c r="E2916" s="10" t="s">
        <v>21</v>
      </c>
      <c r="F2916" s="14" t="s">
        <v>5342</v>
      </c>
      <c r="G2916" s="10">
        <v>50</v>
      </c>
      <c r="H2916" s="10">
        <v>50</v>
      </c>
      <c r="I2916" s="10"/>
      <c r="J2916" s="10"/>
      <c r="K2916" s="10"/>
      <c r="L2916" s="10" t="s">
        <v>342</v>
      </c>
      <c r="M2916" s="22"/>
    </row>
    <row r="2917" ht="27" customHeight="1" spans="1:13">
      <c r="A2917" s="10">
        <v>2837</v>
      </c>
      <c r="B2917" s="14" t="s">
        <v>5343</v>
      </c>
      <c r="C2917" s="10" t="s">
        <v>19</v>
      </c>
      <c r="D2917" s="10" t="s">
        <v>20</v>
      </c>
      <c r="E2917" s="10" t="s">
        <v>21</v>
      </c>
      <c r="F2917" s="14" t="s">
        <v>5344</v>
      </c>
      <c r="G2917" s="10">
        <v>25</v>
      </c>
      <c r="H2917" s="10">
        <v>25</v>
      </c>
      <c r="I2917" s="10"/>
      <c r="J2917" s="10"/>
      <c r="K2917" s="10"/>
      <c r="L2917" s="10" t="s">
        <v>342</v>
      </c>
      <c r="M2917" s="22"/>
    </row>
    <row r="2918" ht="27" customHeight="1" spans="1:13">
      <c r="A2918" s="10">
        <v>2838</v>
      </c>
      <c r="B2918" s="14" t="s">
        <v>5345</v>
      </c>
      <c r="C2918" s="10" t="s">
        <v>19</v>
      </c>
      <c r="D2918" s="10" t="s">
        <v>20</v>
      </c>
      <c r="E2918" s="10" t="s">
        <v>21</v>
      </c>
      <c r="F2918" s="14" t="s">
        <v>5346</v>
      </c>
      <c r="G2918" s="10">
        <v>60</v>
      </c>
      <c r="H2918" s="10">
        <v>60</v>
      </c>
      <c r="I2918" s="10"/>
      <c r="J2918" s="10"/>
      <c r="K2918" s="10"/>
      <c r="L2918" s="10" t="s">
        <v>342</v>
      </c>
      <c r="M2918" s="22"/>
    </row>
    <row r="2919" ht="27" customHeight="1" spans="1:13">
      <c r="A2919" s="10">
        <v>2839</v>
      </c>
      <c r="B2919" s="14" t="s">
        <v>5347</v>
      </c>
      <c r="C2919" s="10" t="s">
        <v>19</v>
      </c>
      <c r="D2919" s="10" t="s">
        <v>20</v>
      </c>
      <c r="E2919" s="10" t="s">
        <v>21</v>
      </c>
      <c r="F2919" s="14" t="s">
        <v>5348</v>
      </c>
      <c r="G2919" s="10">
        <v>600</v>
      </c>
      <c r="H2919" s="10">
        <v>600</v>
      </c>
      <c r="I2919" s="10"/>
      <c r="J2919" s="10"/>
      <c r="K2919" s="10"/>
      <c r="L2919" s="10" t="s">
        <v>342</v>
      </c>
      <c r="M2919" s="22"/>
    </row>
    <row r="2920" ht="27" customHeight="1" spans="1:13">
      <c r="A2920" s="10">
        <v>2840</v>
      </c>
      <c r="B2920" s="14" t="s">
        <v>5349</v>
      </c>
      <c r="C2920" s="10" t="s">
        <v>19</v>
      </c>
      <c r="D2920" s="10" t="s">
        <v>20</v>
      </c>
      <c r="E2920" s="10" t="s">
        <v>21</v>
      </c>
      <c r="F2920" s="14" t="s">
        <v>5350</v>
      </c>
      <c r="G2920" s="10">
        <v>300</v>
      </c>
      <c r="H2920" s="10">
        <v>300</v>
      </c>
      <c r="I2920" s="10"/>
      <c r="J2920" s="10"/>
      <c r="K2920" s="10"/>
      <c r="L2920" s="10" t="s">
        <v>342</v>
      </c>
      <c r="M2920" s="22"/>
    </row>
    <row r="2921" ht="27" customHeight="1" spans="1:13">
      <c r="A2921" s="10">
        <v>2841</v>
      </c>
      <c r="B2921" s="14" t="s">
        <v>5351</v>
      </c>
      <c r="C2921" s="10" t="s">
        <v>19</v>
      </c>
      <c r="D2921" s="10" t="s">
        <v>20</v>
      </c>
      <c r="E2921" s="10" t="s">
        <v>21</v>
      </c>
      <c r="F2921" s="14" t="s">
        <v>5352</v>
      </c>
      <c r="G2921" s="10">
        <v>150</v>
      </c>
      <c r="H2921" s="10">
        <v>150</v>
      </c>
      <c r="I2921" s="10"/>
      <c r="J2921" s="10"/>
      <c r="K2921" s="10"/>
      <c r="L2921" s="10" t="s">
        <v>342</v>
      </c>
      <c r="M2921" s="22"/>
    </row>
    <row r="2922" ht="39" customHeight="1" spans="1:13">
      <c r="A2922" s="10">
        <v>2842</v>
      </c>
      <c r="B2922" s="14" t="s">
        <v>5353</v>
      </c>
      <c r="C2922" s="10" t="s">
        <v>19</v>
      </c>
      <c r="D2922" s="10" t="s">
        <v>20</v>
      </c>
      <c r="E2922" s="10" t="s">
        <v>21</v>
      </c>
      <c r="F2922" s="14" t="s">
        <v>5354</v>
      </c>
      <c r="G2922" s="10">
        <v>300</v>
      </c>
      <c r="H2922" s="10">
        <v>300</v>
      </c>
      <c r="I2922" s="10"/>
      <c r="J2922" s="10"/>
      <c r="K2922" s="10"/>
      <c r="L2922" s="10" t="s">
        <v>342</v>
      </c>
      <c r="M2922" s="22"/>
    </row>
    <row r="2923" ht="27" customHeight="1" spans="1:13">
      <c r="A2923" s="10">
        <v>2843</v>
      </c>
      <c r="B2923" s="14" t="s">
        <v>5355</v>
      </c>
      <c r="C2923" s="10" t="s">
        <v>19</v>
      </c>
      <c r="D2923" s="10" t="s">
        <v>20</v>
      </c>
      <c r="E2923" s="10" t="s">
        <v>21</v>
      </c>
      <c r="F2923" s="14" t="s">
        <v>5356</v>
      </c>
      <c r="G2923" s="10">
        <v>10</v>
      </c>
      <c r="H2923" s="10">
        <v>10</v>
      </c>
      <c r="I2923" s="10"/>
      <c r="J2923" s="10"/>
      <c r="K2923" s="10"/>
      <c r="L2923" s="10" t="s">
        <v>342</v>
      </c>
      <c r="M2923" s="22"/>
    </row>
    <row r="2924" ht="27" customHeight="1" spans="1:13">
      <c r="A2924" s="10">
        <v>2844</v>
      </c>
      <c r="B2924" s="14" t="s">
        <v>5357</v>
      </c>
      <c r="C2924" s="10" t="s">
        <v>19</v>
      </c>
      <c r="D2924" s="10" t="s">
        <v>20</v>
      </c>
      <c r="E2924" s="10" t="s">
        <v>21</v>
      </c>
      <c r="F2924" s="14" t="s">
        <v>5358</v>
      </c>
      <c r="G2924" s="10">
        <v>50</v>
      </c>
      <c r="H2924" s="10">
        <v>50</v>
      </c>
      <c r="I2924" s="10"/>
      <c r="J2924" s="10"/>
      <c r="K2924" s="10"/>
      <c r="L2924" s="10" t="s">
        <v>342</v>
      </c>
      <c r="M2924" s="22"/>
    </row>
    <row r="2925" ht="27" customHeight="1" spans="1:13">
      <c r="A2925" s="10">
        <v>2845</v>
      </c>
      <c r="B2925" s="14" t="s">
        <v>5359</v>
      </c>
      <c r="C2925" s="10" t="s">
        <v>19</v>
      </c>
      <c r="D2925" s="10" t="s">
        <v>20</v>
      </c>
      <c r="E2925" s="10" t="s">
        <v>21</v>
      </c>
      <c r="F2925" s="14" t="s">
        <v>5360</v>
      </c>
      <c r="G2925" s="10">
        <v>50</v>
      </c>
      <c r="H2925" s="10">
        <v>50</v>
      </c>
      <c r="I2925" s="10"/>
      <c r="J2925" s="10"/>
      <c r="K2925" s="10"/>
      <c r="L2925" s="10" t="s">
        <v>342</v>
      </c>
      <c r="M2925" s="22"/>
    </row>
    <row r="2926" ht="27" customHeight="1" spans="1:13">
      <c r="A2926" s="10">
        <v>2846</v>
      </c>
      <c r="B2926" s="14" t="s">
        <v>5361</v>
      </c>
      <c r="C2926" s="10" t="s">
        <v>19</v>
      </c>
      <c r="D2926" s="10" t="s">
        <v>20</v>
      </c>
      <c r="E2926" s="10" t="s">
        <v>21</v>
      </c>
      <c r="F2926" s="14" t="s">
        <v>5362</v>
      </c>
      <c r="G2926" s="10">
        <v>50</v>
      </c>
      <c r="H2926" s="10">
        <v>50</v>
      </c>
      <c r="I2926" s="10"/>
      <c r="J2926" s="10"/>
      <c r="K2926" s="10"/>
      <c r="L2926" s="10" t="s">
        <v>342</v>
      </c>
      <c r="M2926" s="22"/>
    </row>
    <row r="2927" ht="27" customHeight="1" spans="1:13">
      <c r="A2927" s="10">
        <v>2847</v>
      </c>
      <c r="B2927" s="14" t="s">
        <v>5363</v>
      </c>
      <c r="C2927" s="10" t="s">
        <v>19</v>
      </c>
      <c r="D2927" s="10" t="s">
        <v>20</v>
      </c>
      <c r="E2927" s="10" t="s">
        <v>21</v>
      </c>
      <c r="F2927" s="14" t="s">
        <v>5364</v>
      </c>
      <c r="G2927" s="10">
        <v>100</v>
      </c>
      <c r="H2927" s="10">
        <v>100</v>
      </c>
      <c r="I2927" s="10"/>
      <c r="J2927" s="10"/>
      <c r="K2927" s="10"/>
      <c r="L2927" s="10" t="s">
        <v>342</v>
      </c>
      <c r="M2927" s="22"/>
    </row>
    <row r="2928" ht="27" customHeight="1" spans="1:13">
      <c r="A2928" s="10">
        <v>2848</v>
      </c>
      <c r="B2928" s="14" t="s">
        <v>5365</v>
      </c>
      <c r="C2928" s="10" t="s">
        <v>19</v>
      </c>
      <c r="D2928" s="10" t="s">
        <v>20</v>
      </c>
      <c r="E2928" s="10" t="s">
        <v>21</v>
      </c>
      <c r="F2928" s="14" t="s">
        <v>5366</v>
      </c>
      <c r="G2928" s="10">
        <v>500</v>
      </c>
      <c r="H2928" s="10">
        <v>500</v>
      </c>
      <c r="I2928" s="10"/>
      <c r="J2928" s="10"/>
      <c r="K2928" s="10"/>
      <c r="L2928" s="10" t="s">
        <v>342</v>
      </c>
      <c r="M2928" s="22"/>
    </row>
    <row r="2929" ht="27" customHeight="1" spans="1:13">
      <c r="A2929" s="10">
        <v>2849</v>
      </c>
      <c r="B2929" s="14" t="s">
        <v>5367</v>
      </c>
      <c r="C2929" s="10" t="s">
        <v>19</v>
      </c>
      <c r="D2929" s="10" t="s">
        <v>20</v>
      </c>
      <c r="E2929" s="10" t="s">
        <v>21</v>
      </c>
      <c r="F2929" s="14" t="s">
        <v>5368</v>
      </c>
      <c r="G2929" s="10">
        <v>600</v>
      </c>
      <c r="H2929" s="10">
        <v>600</v>
      </c>
      <c r="I2929" s="10"/>
      <c r="J2929" s="10"/>
      <c r="K2929" s="10"/>
      <c r="L2929" s="10" t="s">
        <v>342</v>
      </c>
      <c r="M2929" s="22"/>
    </row>
    <row r="2930" ht="27" customHeight="1" spans="1:13">
      <c r="A2930" s="10">
        <v>2850</v>
      </c>
      <c r="B2930" s="14" t="s">
        <v>5369</v>
      </c>
      <c r="C2930" s="10" t="s">
        <v>19</v>
      </c>
      <c r="D2930" s="10" t="s">
        <v>20</v>
      </c>
      <c r="E2930" s="10" t="s">
        <v>21</v>
      </c>
      <c r="F2930" s="14" t="s">
        <v>5370</v>
      </c>
      <c r="G2930" s="10">
        <v>500</v>
      </c>
      <c r="H2930" s="10">
        <v>500</v>
      </c>
      <c r="I2930" s="10"/>
      <c r="J2930" s="10"/>
      <c r="K2930" s="10"/>
      <c r="L2930" s="10" t="s">
        <v>342</v>
      </c>
      <c r="M2930" s="22"/>
    </row>
    <row r="2931" ht="25" customHeight="1" spans="1:13">
      <c r="A2931" s="10">
        <v>2851</v>
      </c>
      <c r="B2931" s="14" t="s">
        <v>5371</v>
      </c>
      <c r="C2931" s="10" t="s">
        <v>19</v>
      </c>
      <c r="D2931" s="10" t="s">
        <v>20</v>
      </c>
      <c r="E2931" s="10" t="s">
        <v>21</v>
      </c>
      <c r="F2931" s="14" t="s">
        <v>5372</v>
      </c>
      <c r="G2931" s="10">
        <v>190</v>
      </c>
      <c r="H2931" s="10">
        <v>190</v>
      </c>
      <c r="I2931" s="10"/>
      <c r="J2931" s="10"/>
      <c r="K2931" s="10"/>
      <c r="L2931" s="10" t="s">
        <v>342</v>
      </c>
      <c r="M2931" s="22"/>
    </row>
    <row r="2932" ht="27" customHeight="1" spans="1:13">
      <c r="A2932" s="10">
        <v>2852</v>
      </c>
      <c r="B2932" s="14" t="s">
        <v>5373</v>
      </c>
      <c r="C2932" s="10" t="s">
        <v>19</v>
      </c>
      <c r="D2932" s="10" t="s">
        <v>20</v>
      </c>
      <c r="E2932" s="10" t="s">
        <v>21</v>
      </c>
      <c r="F2932" s="14" t="s">
        <v>5374</v>
      </c>
      <c r="G2932" s="10">
        <v>800</v>
      </c>
      <c r="H2932" s="10">
        <v>800</v>
      </c>
      <c r="I2932" s="10"/>
      <c r="J2932" s="10"/>
      <c r="K2932" s="10"/>
      <c r="L2932" s="10" t="s">
        <v>342</v>
      </c>
      <c r="M2932" s="22"/>
    </row>
    <row r="2933" ht="27" customHeight="1" spans="1:13">
      <c r="A2933" s="10">
        <v>2853</v>
      </c>
      <c r="B2933" s="14" t="s">
        <v>5375</v>
      </c>
      <c r="C2933" s="10" t="s">
        <v>19</v>
      </c>
      <c r="D2933" s="10" t="s">
        <v>20</v>
      </c>
      <c r="E2933" s="10" t="s">
        <v>21</v>
      </c>
      <c r="F2933" s="14" t="s">
        <v>5376</v>
      </c>
      <c r="G2933" s="10">
        <v>200</v>
      </c>
      <c r="H2933" s="10">
        <v>200</v>
      </c>
      <c r="I2933" s="10"/>
      <c r="J2933" s="10"/>
      <c r="K2933" s="10"/>
      <c r="L2933" s="10" t="s">
        <v>342</v>
      </c>
      <c r="M2933" s="22"/>
    </row>
    <row r="2934" ht="27" customHeight="1" spans="1:13">
      <c r="A2934" s="10">
        <v>2854</v>
      </c>
      <c r="B2934" s="14" t="s">
        <v>5377</v>
      </c>
      <c r="C2934" s="10" t="s">
        <v>19</v>
      </c>
      <c r="D2934" s="10" t="s">
        <v>20</v>
      </c>
      <c r="E2934" s="10" t="s">
        <v>21</v>
      </c>
      <c r="F2934" s="14" t="s">
        <v>5378</v>
      </c>
      <c r="G2934" s="10">
        <v>2500</v>
      </c>
      <c r="H2934" s="10">
        <v>2500</v>
      </c>
      <c r="I2934" s="10"/>
      <c r="J2934" s="10"/>
      <c r="K2934" s="10"/>
      <c r="L2934" s="10" t="s">
        <v>342</v>
      </c>
      <c r="M2934" s="22"/>
    </row>
    <row r="2935" ht="27" customHeight="1" spans="1:13">
      <c r="A2935" s="10">
        <v>2855</v>
      </c>
      <c r="B2935" s="14" t="s">
        <v>5379</v>
      </c>
      <c r="C2935" s="10" t="s">
        <v>19</v>
      </c>
      <c r="D2935" s="10" t="s">
        <v>20</v>
      </c>
      <c r="E2935" s="10" t="s">
        <v>21</v>
      </c>
      <c r="F2935" s="14" t="s">
        <v>5380</v>
      </c>
      <c r="G2935" s="10">
        <v>6000</v>
      </c>
      <c r="H2935" s="10">
        <v>6000</v>
      </c>
      <c r="I2935" s="10"/>
      <c r="J2935" s="10"/>
      <c r="K2935" s="10"/>
      <c r="L2935" s="10" t="s">
        <v>342</v>
      </c>
      <c r="M2935" s="22"/>
    </row>
    <row r="2936" ht="27" customHeight="1" spans="1:13">
      <c r="A2936" s="10">
        <v>2856</v>
      </c>
      <c r="B2936" s="14" t="s">
        <v>5381</v>
      </c>
      <c r="C2936" s="10" t="s">
        <v>19</v>
      </c>
      <c r="D2936" s="10" t="s">
        <v>20</v>
      </c>
      <c r="E2936" s="10" t="s">
        <v>21</v>
      </c>
      <c r="F2936" s="14" t="s">
        <v>5382</v>
      </c>
      <c r="G2936" s="10">
        <v>100</v>
      </c>
      <c r="H2936" s="10">
        <v>100</v>
      </c>
      <c r="I2936" s="10"/>
      <c r="J2936" s="10"/>
      <c r="K2936" s="10"/>
      <c r="L2936" s="10" t="s">
        <v>342</v>
      </c>
      <c r="M2936" s="22"/>
    </row>
    <row r="2937" ht="27" customHeight="1" spans="1:13">
      <c r="A2937" s="10">
        <v>2857</v>
      </c>
      <c r="B2937" s="14" t="s">
        <v>5383</v>
      </c>
      <c r="C2937" s="10" t="s">
        <v>19</v>
      </c>
      <c r="D2937" s="10" t="s">
        <v>20</v>
      </c>
      <c r="E2937" s="10" t="s">
        <v>21</v>
      </c>
      <c r="F2937" s="14" t="s">
        <v>5384</v>
      </c>
      <c r="G2937" s="10">
        <v>960</v>
      </c>
      <c r="H2937" s="10">
        <v>960</v>
      </c>
      <c r="I2937" s="10"/>
      <c r="J2937" s="10"/>
      <c r="K2937" s="10"/>
      <c r="L2937" s="10" t="s">
        <v>342</v>
      </c>
      <c r="M2937" s="22"/>
    </row>
    <row r="2938" ht="27" customHeight="1" spans="1:13">
      <c r="A2938" s="10">
        <v>2858</v>
      </c>
      <c r="B2938" s="14" t="s">
        <v>5385</v>
      </c>
      <c r="C2938" s="10" t="s">
        <v>19</v>
      </c>
      <c r="D2938" s="10" t="s">
        <v>20</v>
      </c>
      <c r="E2938" s="10" t="s">
        <v>21</v>
      </c>
      <c r="F2938" s="14" t="s">
        <v>5386</v>
      </c>
      <c r="G2938" s="10">
        <v>760</v>
      </c>
      <c r="H2938" s="10">
        <v>760</v>
      </c>
      <c r="I2938" s="10"/>
      <c r="J2938" s="10"/>
      <c r="K2938" s="10"/>
      <c r="L2938" s="10" t="s">
        <v>342</v>
      </c>
      <c r="M2938" s="22"/>
    </row>
    <row r="2939" ht="27" customHeight="1" spans="1:13">
      <c r="A2939" s="10">
        <v>2859</v>
      </c>
      <c r="B2939" s="14" t="s">
        <v>5387</v>
      </c>
      <c r="C2939" s="10" t="s">
        <v>19</v>
      </c>
      <c r="D2939" s="10" t="s">
        <v>20</v>
      </c>
      <c r="E2939" s="10" t="s">
        <v>21</v>
      </c>
      <c r="F2939" s="14" t="s">
        <v>5388</v>
      </c>
      <c r="G2939" s="10">
        <v>650</v>
      </c>
      <c r="H2939" s="10">
        <v>650</v>
      </c>
      <c r="I2939" s="10"/>
      <c r="J2939" s="10"/>
      <c r="K2939" s="10"/>
      <c r="L2939" s="10" t="s">
        <v>342</v>
      </c>
      <c r="M2939" s="22"/>
    </row>
    <row r="2940" ht="27" customHeight="1" spans="1:13">
      <c r="A2940" s="10">
        <v>2860</v>
      </c>
      <c r="B2940" s="14" t="s">
        <v>5389</v>
      </c>
      <c r="C2940" s="10" t="s">
        <v>19</v>
      </c>
      <c r="D2940" s="10" t="s">
        <v>20</v>
      </c>
      <c r="E2940" s="10" t="s">
        <v>21</v>
      </c>
      <c r="F2940" s="14" t="s">
        <v>5390</v>
      </c>
      <c r="G2940" s="10">
        <v>50000</v>
      </c>
      <c r="H2940" s="10">
        <v>50000</v>
      </c>
      <c r="I2940" s="10"/>
      <c r="J2940" s="10"/>
      <c r="K2940" s="10"/>
      <c r="L2940" s="10" t="s">
        <v>342</v>
      </c>
      <c r="M2940" s="22"/>
    </row>
    <row r="2941" ht="36" customHeight="1" spans="1:13">
      <c r="A2941" s="10">
        <v>2861</v>
      </c>
      <c r="B2941" s="14" t="s">
        <v>5391</v>
      </c>
      <c r="C2941" s="10" t="s">
        <v>19</v>
      </c>
      <c r="D2941" s="10" t="s">
        <v>20</v>
      </c>
      <c r="E2941" s="10" t="s">
        <v>21</v>
      </c>
      <c r="F2941" s="14" t="s">
        <v>5392</v>
      </c>
      <c r="G2941" s="10">
        <v>55000</v>
      </c>
      <c r="H2941" s="10">
        <v>55000</v>
      </c>
      <c r="I2941" s="10"/>
      <c r="J2941" s="10"/>
      <c r="K2941" s="10"/>
      <c r="L2941" s="10" t="s">
        <v>342</v>
      </c>
      <c r="M2941" s="22"/>
    </row>
    <row r="2942" ht="27" customHeight="1" spans="1:13">
      <c r="A2942" s="10">
        <v>2862</v>
      </c>
      <c r="B2942" s="14" t="s">
        <v>5393</v>
      </c>
      <c r="C2942" s="10" t="s">
        <v>19</v>
      </c>
      <c r="D2942" s="10" t="s">
        <v>20</v>
      </c>
      <c r="E2942" s="10" t="s">
        <v>21</v>
      </c>
      <c r="F2942" s="14" t="s">
        <v>5394</v>
      </c>
      <c r="G2942" s="10">
        <v>380</v>
      </c>
      <c r="H2942" s="10">
        <v>380</v>
      </c>
      <c r="I2942" s="10"/>
      <c r="J2942" s="10"/>
      <c r="K2942" s="10"/>
      <c r="L2942" s="10" t="s">
        <v>342</v>
      </c>
      <c r="M2942" s="22"/>
    </row>
    <row r="2943" ht="27" customHeight="1" spans="1:13">
      <c r="A2943" s="10">
        <v>2863</v>
      </c>
      <c r="B2943" s="14" t="s">
        <v>5395</v>
      </c>
      <c r="C2943" s="10" t="s">
        <v>19</v>
      </c>
      <c r="D2943" s="10" t="s">
        <v>20</v>
      </c>
      <c r="E2943" s="10" t="s">
        <v>21</v>
      </c>
      <c r="F2943" s="14" t="s">
        <v>5396</v>
      </c>
      <c r="G2943" s="10">
        <v>500</v>
      </c>
      <c r="H2943" s="10">
        <v>500</v>
      </c>
      <c r="I2943" s="10"/>
      <c r="J2943" s="10"/>
      <c r="K2943" s="10"/>
      <c r="L2943" s="10" t="s">
        <v>342</v>
      </c>
      <c r="M2943" s="22"/>
    </row>
    <row r="2944" ht="27" customHeight="1" spans="1:13">
      <c r="A2944" s="10">
        <v>2864</v>
      </c>
      <c r="B2944" s="14" t="s">
        <v>5397</v>
      </c>
      <c r="C2944" s="10" t="s">
        <v>19</v>
      </c>
      <c r="D2944" s="10" t="s">
        <v>20</v>
      </c>
      <c r="E2944" s="10" t="s">
        <v>21</v>
      </c>
      <c r="F2944" s="14" t="s">
        <v>5398</v>
      </c>
      <c r="G2944" s="10">
        <v>160</v>
      </c>
      <c r="H2944" s="10">
        <v>160</v>
      </c>
      <c r="I2944" s="10"/>
      <c r="J2944" s="10"/>
      <c r="K2944" s="10"/>
      <c r="L2944" s="10" t="s">
        <v>342</v>
      </c>
      <c r="M2944" s="22"/>
    </row>
    <row r="2945" ht="27" customHeight="1" spans="1:13">
      <c r="A2945" s="10">
        <v>2865</v>
      </c>
      <c r="B2945" s="14" t="s">
        <v>5399</v>
      </c>
      <c r="C2945" s="10" t="s">
        <v>19</v>
      </c>
      <c r="D2945" s="10" t="s">
        <v>20</v>
      </c>
      <c r="E2945" s="10" t="s">
        <v>21</v>
      </c>
      <c r="F2945" s="14" t="s">
        <v>5400</v>
      </c>
      <c r="G2945" s="10">
        <v>1140</v>
      </c>
      <c r="H2945" s="10">
        <v>1140</v>
      </c>
      <c r="I2945" s="10"/>
      <c r="J2945" s="10"/>
      <c r="K2945" s="10"/>
      <c r="L2945" s="10" t="s">
        <v>342</v>
      </c>
      <c r="M2945" s="22"/>
    </row>
    <row r="2946" ht="27" customHeight="1" spans="1:13">
      <c r="A2946" s="10">
        <v>2866</v>
      </c>
      <c r="B2946" s="14" t="s">
        <v>5401</v>
      </c>
      <c r="C2946" s="10" t="s">
        <v>19</v>
      </c>
      <c r="D2946" s="10" t="s">
        <v>20</v>
      </c>
      <c r="E2946" s="10" t="s">
        <v>21</v>
      </c>
      <c r="F2946" s="14" t="s">
        <v>5402</v>
      </c>
      <c r="G2946" s="10">
        <v>750</v>
      </c>
      <c r="H2946" s="10">
        <v>750</v>
      </c>
      <c r="I2946" s="10"/>
      <c r="J2946" s="10"/>
      <c r="K2946" s="10"/>
      <c r="L2946" s="10" t="s">
        <v>342</v>
      </c>
      <c r="M2946" s="22"/>
    </row>
    <row r="2947" ht="27" customHeight="1" spans="1:13">
      <c r="A2947" s="10">
        <v>2867</v>
      </c>
      <c r="B2947" s="14" t="s">
        <v>5403</v>
      </c>
      <c r="C2947" s="10" t="s">
        <v>19</v>
      </c>
      <c r="D2947" s="10" t="s">
        <v>20</v>
      </c>
      <c r="E2947" s="10" t="s">
        <v>21</v>
      </c>
      <c r="F2947" s="14" t="s">
        <v>5404</v>
      </c>
      <c r="G2947" s="10">
        <v>30</v>
      </c>
      <c r="H2947" s="10">
        <v>30</v>
      </c>
      <c r="I2947" s="10"/>
      <c r="J2947" s="10"/>
      <c r="K2947" s="10"/>
      <c r="L2947" s="10" t="s">
        <v>342</v>
      </c>
      <c r="M2947" s="22"/>
    </row>
    <row r="2948" ht="27" customHeight="1" spans="1:13">
      <c r="A2948" s="10">
        <v>2868</v>
      </c>
      <c r="B2948" s="14" t="s">
        <v>5405</v>
      </c>
      <c r="C2948" s="10" t="s">
        <v>19</v>
      </c>
      <c r="D2948" s="10" t="s">
        <v>20</v>
      </c>
      <c r="E2948" s="10" t="s">
        <v>21</v>
      </c>
      <c r="F2948" s="14" t="s">
        <v>5406</v>
      </c>
      <c r="G2948" s="10">
        <v>300</v>
      </c>
      <c r="H2948" s="10">
        <v>300</v>
      </c>
      <c r="I2948" s="10"/>
      <c r="J2948" s="10"/>
      <c r="K2948" s="10"/>
      <c r="L2948" s="10" t="s">
        <v>342</v>
      </c>
      <c r="M2948" s="22"/>
    </row>
    <row r="2949" ht="27" customHeight="1" spans="1:13">
      <c r="A2949" s="10">
        <v>2869</v>
      </c>
      <c r="B2949" s="14" t="s">
        <v>5407</v>
      </c>
      <c r="C2949" s="10" t="s">
        <v>19</v>
      </c>
      <c r="D2949" s="10" t="s">
        <v>20</v>
      </c>
      <c r="E2949" s="10" t="s">
        <v>21</v>
      </c>
      <c r="F2949" s="14" t="s">
        <v>5408</v>
      </c>
      <c r="G2949" s="10">
        <v>1200</v>
      </c>
      <c r="H2949" s="10">
        <v>1200</v>
      </c>
      <c r="I2949" s="10"/>
      <c r="J2949" s="10"/>
      <c r="K2949" s="10"/>
      <c r="L2949" s="10" t="s">
        <v>342</v>
      </c>
      <c r="M2949" s="22"/>
    </row>
    <row r="2950" ht="27" customHeight="1" spans="1:13">
      <c r="A2950" s="10">
        <v>2870</v>
      </c>
      <c r="B2950" s="14" t="s">
        <v>5409</v>
      </c>
      <c r="C2950" s="10" t="s">
        <v>19</v>
      </c>
      <c r="D2950" s="10" t="s">
        <v>20</v>
      </c>
      <c r="E2950" s="10" t="s">
        <v>21</v>
      </c>
      <c r="F2950" s="14" t="s">
        <v>5410</v>
      </c>
      <c r="G2950" s="10">
        <v>800</v>
      </c>
      <c r="H2950" s="10">
        <v>800</v>
      </c>
      <c r="I2950" s="10"/>
      <c r="J2950" s="10"/>
      <c r="K2950" s="10"/>
      <c r="L2950" s="10" t="s">
        <v>342</v>
      </c>
      <c r="M2950" s="22"/>
    </row>
    <row r="2951" ht="27" customHeight="1" spans="1:13">
      <c r="A2951" s="10">
        <v>2871</v>
      </c>
      <c r="B2951" s="14" t="s">
        <v>5411</v>
      </c>
      <c r="C2951" s="10" t="s">
        <v>19</v>
      </c>
      <c r="D2951" s="10" t="s">
        <v>20</v>
      </c>
      <c r="E2951" s="10" t="s">
        <v>21</v>
      </c>
      <c r="F2951" s="14" t="s">
        <v>5412</v>
      </c>
      <c r="G2951" s="10">
        <v>300</v>
      </c>
      <c r="H2951" s="10">
        <v>300</v>
      </c>
      <c r="I2951" s="10"/>
      <c r="J2951" s="10"/>
      <c r="K2951" s="10"/>
      <c r="L2951" s="10" t="s">
        <v>342</v>
      </c>
      <c r="M2951" s="22"/>
    </row>
    <row r="2952" ht="27" customHeight="1" spans="1:13">
      <c r="A2952" s="10">
        <v>2872</v>
      </c>
      <c r="B2952" s="14" t="s">
        <v>5413</v>
      </c>
      <c r="C2952" s="10" t="s">
        <v>19</v>
      </c>
      <c r="D2952" s="10" t="s">
        <v>20</v>
      </c>
      <c r="E2952" s="10" t="s">
        <v>21</v>
      </c>
      <c r="F2952" s="14" t="s">
        <v>5412</v>
      </c>
      <c r="G2952" s="10">
        <v>300</v>
      </c>
      <c r="H2952" s="10">
        <v>300</v>
      </c>
      <c r="I2952" s="10"/>
      <c r="J2952" s="10"/>
      <c r="K2952" s="10"/>
      <c r="L2952" s="10" t="s">
        <v>342</v>
      </c>
      <c r="M2952" s="22"/>
    </row>
    <row r="2953" ht="27" customHeight="1" spans="1:13">
      <c r="A2953" s="10">
        <v>2873</v>
      </c>
      <c r="B2953" s="14" t="s">
        <v>5414</v>
      </c>
      <c r="C2953" s="10" t="s">
        <v>19</v>
      </c>
      <c r="D2953" s="10" t="s">
        <v>20</v>
      </c>
      <c r="E2953" s="10" t="s">
        <v>21</v>
      </c>
      <c r="F2953" s="14" t="s">
        <v>5412</v>
      </c>
      <c r="G2953" s="10">
        <v>300</v>
      </c>
      <c r="H2953" s="10">
        <v>300</v>
      </c>
      <c r="I2953" s="10"/>
      <c r="J2953" s="10"/>
      <c r="K2953" s="10"/>
      <c r="L2953" s="10" t="s">
        <v>342</v>
      </c>
      <c r="M2953" s="22"/>
    </row>
    <row r="2954" ht="27" customHeight="1" spans="1:13">
      <c r="A2954" s="10">
        <v>2874</v>
      </c>
      <c r="B2954" s="14" t="s">
        <v>5415</v>
      </c>
      <c r="C2954" s="10" t="s">
        <v>19</v>
      </c>
      <c r="D2954" s="10" t="s">
        <v>20</v>
      </c>
      <c r="E2954" s="10" t="s">
        <v>21</v>
      </c>
      <c r="F2954" s="14" t="s">
        <v>5416</v>
      </c>
      <c r="G2954" s="10">
        <v>1200</v>
      </c>
      <c r="H2954" s="10">
        <v>1200</v>
      </c>
      <c r="I2954" s="10"/>
      <c r="J2954" s="10"/>
      <c r="K2954" s="10"/>
      <c r="L2954" s="10" t="s">
        <v>342</v>
      </c>
      <c r="M2954" s="22"/>
    </row>
    <row r="2955" ht="27" customHeight="1" spans="1:13">
      <c r="A2955" s="10">
        <v>2875</v>
      </c>
      <c r="B2955" s="14" t="s">
        <v>5417</v>
      </c>
      <c r="C2955" s="10" t="s">
        <v>19</v>
      </c>
      <c r="D2955" s="10" t="s">
        <v>20</v>
      </c>
      <c r="E2955" s="10" t="s">
        <v>21</v>
      </c>
      <c r="F2955" s="14" t="s">
        <v>5286</v>
      </c>
      <c r="G2955" s="10">
        <v>8000</v>
      </c>
      <c r="H2955" s="10">
        <v>8000</v>
      </c>
      <c r="I2955" s="10"/>
      <c r="J2955" s="10"/>
      <c r="K2955" s="10"/>
      <c r="L2955" s="10" t="s">
        <v>342</v>
      </c>
      <c r="M2955" s="22"/>
    </row>
    <row r="2956" ht="27" customHeight="1" spans="1:13">
      <c r="A2956" s="10">
        <v>2876</v>
      </c>
      <c r="B2956" s="14" t="s">
        <v>5418</v>
      </c>
      <c r="C2956" s="10" t="s">
        <v>19</v>
      </c>
      <c r="D2956" s="10" t="s">
        <v>20</v>
      </c>
      <c r="E2956" s="10" t="s">
        <v>21</v>
      </c>
      <c r="F2956" s="14" t="s">
        <v>5419</v>
      </c>
      <c r="G2956" s="10">
        <v>100</v>
      </c>
      <c r="H2956" s="10">
        <v>100</v>
      </c>
      <c r="I2956" s="10"/>
      <c r="J2956" s="10"/>
      <c r="K2956" s="10"/>
      <c r="L2956" s="10" t="s">
        <v>342</v>
      </c>
      <c r="M2956" s="22"/>
    </row>
    <row r="2957" ht="27" customHeight="1" spans="1:13">
      <c r="A2957" s="10">
        <v>2877</v>
      </c>
      <c r="B2957" s="14" t="s">
        <v>5420</v>
      </c>
      <c r="C2957" s="10" t="s">
        <v>19</v>
      </c>
      <c r="D2957" s="10" t="s">
        <v>20</v>
      </c>
      <c r="E2957" s="10" t="s">
        <v>21</v>
      </c>
      <c r="F2957" s="14" t="s">
        <v>5421</v>
      </c>
      <c r="G2957" s="10">
        <v>120</v>
      </c>
      <c r="H2957" s="10">
        <v>120</v>
      </c>
      <c r="I2957" s="10"/>
      <c r="J2957" s="10"/>
      <c r="K2957" s="10"/>
      <c r="L2957" s="10" t="s">
        <v>342</v>
      </c>
      <c r="M2957" s="22"/>
    </row>
    <row r="2958" ht="27" customHeight="1" spans="1:13">
      <c r="A2958" s="10">
        <v>2878</v>
      </c>
      <c r="B2958" s="14" t="s">
        <v>5422</v>
      </c>
      <c r="C2958" s="10" t="s">
        <v>19</v>
      </c>
      <c r="D2958" s="10" t="s">
        <v>20</v>
      </c>
      <c r="E2958" s="10" t="s">
        <v>21</v>
      </c>
      <c r="F2958" s="14" t="s">
        <v>5423</v>
      </c>
      <c r="G2958" s="10">
        <v>180</v>
      </c>
      <c r="H2958" s="10">
        <v>180</v>
      </c>
      <c r="I2958" s="10"/>
      <c r="J2958" s="10"/>
      <c r="K2958" s="10"/>
      <c r="L2958" s="10" t="s">
        <v>342</v>
      </c>
      <c r="M2958" s="22"/>
    </row>
    <row r="2959" ht="29" customHeight="1" spans="1:13">
      <c r="A2959" s="10">
        <v>2879</v>
      </c>
      <c r="B2959" s="14" t="s">
        <v>5424</v>
      </c>
      <c r="C2959" s="10" t="s">
        <v>19</v>
      </c>
      <c r="D2959" s="10" t="s">
        <v>20</v>
      </c>
      <c r="E2959" s="10" t="s">
        <v>21</v>
      </c>
      <c r="F2959" s="14" t="s">
        <v>5425</v>
      </c>
      <c r="G2959" s="10">
        <v>250</v>
      </c>
      <c r="H2959" s="10">
        <v>250</v>
      </c>
      <c r="I2959" s="10"/>
      <c r="J2959" s="10"/>
      <c r="K2959" s="10"/>
      <c r="L2959" s="10" t="s">
        <v>342</v>
      </c>
      <c r="M2959" s="22"/>
    </row>
    <row r="2960" ht="29" customHeight="1" spans="1:13">
      <c r="A2960" s="10">
        <v>2880</v>
      </c>
      <c r="B2960" s="14" t="s">
        <v>5426</v>
      </c>
      <c r="C2960" s="10" t="s">
        <v>19</v>
      </c>
      <c r="D2960" s="10" t="s">
        <v>20</v>
      </c>
      <c r="E2960" s="10" t="s">
        <v>21</v>
      </c>
      <c r="F2960" s="14" t="s">
        <v>5427</v>
      </c>
      <c r="G2960" s="10">
        <v>3800</v>
      </c>
      <c r="H2960" s="10">
        <v>3800</v>
      </c>
      <c r="I2960" s="10"/>
      <c r="J2960" s="10"/>
      <c r="K2960" s="10"/>
      <c r="L2960" s="10" t="s">
        <v>342</v>
      </c>
      <c r="M2960" s="22"/>
    </row>
    <row r="2961" ht="26" customHeight="1" spans="1:13">
      <c r="A2961" s="10">
        <v>2881</v>
      </c>
      <c r="B2961" s="14" t="s">
        <v>5428</v>
      </c>
      <c r="C2961" s="10" t="s">
        <v>19</v>
      </c>
      <c r="D2961" s="10" t="s">
        <v>20</v>
      </c>
      <c r="E2961" s="10" t="s">
        <v>21</v>
      </c>
      <c r="F2961" s="14" t="s">
        <v>5429</v>
      </c>
      <c r="G2961" s="10">
        <v>5000</v>
      </c>
      <c r="H2961" s="10">
        <v>5000</v>
      </c>
      <c r="I2961" s="10"/>
      <c r="J2961" s="10"/>
      <c r="K2961" s="10"/>
      <c r="L2961" s="10" t="s">
        <v>342</v>
      </c>
      <c r="M2961" s="22"/>
    </row>
    <row r="2962" ht="27" customHeight="1" spans="1:13">
      <c r="A2962" s="10">
        <v>2882</v>
      </c>
      <c r="B2962" s="14" t="s">
        <v>5430</v>
      </c>
      <c r="C2962" s="10" t="s">
        <v>19</v>
      </c>
      <c r="D2962" s="10" t="s">
        <v>20</v>
      </c>
      <c r="E2962" s="10" t="s">
        <v>21</v>
      </c>
      <c r="F2962" s="14" t="s">
        <v>5431</v>
      </c>
      <c r="G2962" s="10">
        <v>540</v>
      </c>
      <c r="H2962" s="10">
        <v>540</v>
      </c>
      <c r="I2962" s="10"/>
      <c r="J2962" s="10"/>
      <c r="K2962" s="10"/>
      <c r="L2962" s="10" t="s">
        <v>342</v>
      </c>
      <c r="M2962" s="22"/>
    </row>
    <row r="2963" ht="27" customHeight="1" spans="1:13">
      <c r="A2963" s="10">
        <v>2883</v>
      </c>
      <c r="B2963" s="14" t="s">
        <v>5432</v>
      </c>
      <c r="C2963" s="10" t="s">
        <v>19</v>
      </c>
      <c r="D2963" s="10" t="s">
        <v>20</v>
      </c>
      <c r="E2963" s="10" t="s">
        <v>21</v>
      </c>
      <c r="F2963" s="14" t="s">
        <v>5433</v>
      </c>
      <c r="G2963" s="10">
        <v>50</v>
      </c>
      <c r="H2963" s="10">
        <v>50</v>
      </c>
      <c r="I2963" s="10"/>
      <c r="J2963" s="10"/>
      <c r="K2963" s="10"/>
      <c r="L2963" s="10" t="s">
        <v>342</v>
      </c>
      <c r="M2963" s="22"/>
    </row>
    <row r="2964" ht="27" customHeight="1" spans="1:13">
      <c r="A2964" s="10">
        <v>2884</v>
      </c>
      <c r="B2964" s="14" t="s">
        <v>5434</v>
      </c>
      <c r="C2964" s="10" t="s">
        <v>19</v>
      </c>
      <c r="D2964" s="10" t="s">
        <v>20</v>
      </c>
      <c r="E2964" s="10" t="s">
        <v>21</v>
      </c>
      <c r="F2964" s="14" t="s">
        <v>5435</v>
      </c>
      <c r="G2964" s="10">
        <v>1600</v>
      </c>
      <c r="H2964" s="10">
        <v>1600</v>
      </c>
      <c r="I2964" s="10"/>
      <c r="J2964" s="10"/>
      <c r="K2964" s="10"/>
      <c r="L2964" s="10" t="s">
        <v>342</v>
      </c>
      <c r="M2964" s="22"/>
    </row>
    <row r="2965" ht="27" customHeight="1" spans="1:13">
      <c r="A2965" s="10">
        <v>2885</v>
      </c>
      <c r="B2965" s="14" t="s">
        <v>5436</v>
      </c>
      <c r="C2965" s="10" t="s">
        <v>19</v>
      </c>
      <c r="D2965" s="10" t="s">
        <v>20</v>
      </c>
      <c r="E2965" s="10" t="s">
        <v>21</v>
      </c>
      <c r="F2965" s="14" t="s">
        <v>5437</v>
      </c>
      <c r="G2965" s="10">
        <v>840</v>
      </c>
      <c r="H2965" s="10">
        <v>840</v>
      </c>
      <c r="I2965" s="10"/>
      <c r="J2965" s="10"/>
      <c r="K2965" s="10"/>
      <c r="L2965" s="10" t="s">
        <v>342</v>
      </c>
      <c r="M2965" s="22"/>
    </row>
    <row r="2966" ht="27" customHeight="1" spans="1:13">
      <c r="A2966" s="10">
        <v>2886</v>
      </c>
      <c r="B2966" s="14" t="s">
        <v>5438</v>
      </c>
      <c r="C2966" s="10" t="s">
        <v>19</v>
      </c>
      <c r="D2966" s="10" t="s">
        <v>20</v>
      </c>
      <c r="E2966" s="10" t="s">
        <v>128</v>
      </c>
      <c r="F2966" s="14" t="s">
        <v>5439</v>
      </c>
      <c r="G2966" s="10">
        <v>62000</v>
      </c>
      <c r="H2966" s="10">
        <v>62000</v>
      </c>
      <c r="I2966" s="10"/>
      <c r="J2966" s="10"/>
      <c r="K2966" s="10"/>
      <c r="L2966" s="10" t="s">
        <v>284</v>
      </c>
      <c r="M2966" s="22"/>
    </row>
    <row r="2967" ht="35" customHeight="1" spans="1:13">
      <c r="A2967" s="10">
        <v>2887</v>
      </c>
      <c r="B2967" s="14" t="s">
        <v>5440</v>
      </c>
      <c r="C2967" s="10" t="s">
        <v>19</v>
      </c>
      <c r="D2967" s="10" t="s">
        <v>20</v>
      </c>
      <c r="E2967" s="10" t="s">
        <v>128</v>
      </c>
      <c r="F2967" s="14" t="s">
        <v>5441</v>
      </c>
      <c r="G2967" s="10">
        <v>7400</v>
      </c>
      <c r="H2967" s="10">
        <v>7400</v>
      </c>
      <c r="I2967" s="10"/>
      <c r="J2967" s="10"/>
      <c r="K2967" s="10"/>
      <c r="L2967" s="10" t="s">
        <v>284</v>
      </c>
      <c r="M2967" s="22"/>
    </row>
  </sheetData>
  <protectedRanges>
    <protectedRange sqref="J2662" name="区域1_1_2"/>
    <protectedRange sqref="I2662:L2662" name="区域1_1_1"/>
  </protectedRanges>
  <autoFilter xmlns:etc="http://www.wps.cn/officeDocument/2017/etCustomData" ref="A4:M2967" etc:filterBottomFollowUsedRange="0">
    <extLst/>
  </autoFilter>
  <mergeCells count="13">
    <mergeCell ref="A1:M1"/>
    <mergeCell ref="H2:K2"/>
    <mergeCell ref="A2:A3"/>
    <mergeCell ref="B2:B3"/>
    <mergeCell ref="C2:C3"/>
    <mergeCell ref="D2:D3"/>
    <mergeCell ref="E2:E3"/>
    <mergeCell ref="F2:F3"/>
    <mergeCell ref="G2:G3"/>
    <mergeCell ref="L2:L3"/>
    <mergeCell ref="M2:M3"/>
    <mergeCell ref="M135:M136"/>
    <mergeCell ref="M146:M147"/>
  </mergeCells>
  <pageMargins left="0.393055555555556" right="0.235416666666667" top="0.605555555555556" bottom="0.605555555555556" header="0.5" footer="0.393055555555556"/>
  <pageSetup paperSize="9" orientation="landscape" horizontalDpi="600"/>
  <headerFooter>
    <oddFooter>&amp;C第 &amp;P 页，共 &amp;N 页</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otherUserPermission="visible">
    <arrUserId title="区域1_1_2" rangeCreator="" othersAccessPermission="edit"/>
    <arrUserId title="区域1_1_1"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Company>楚雄州武定县党政机关单位</Company>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2020-04-25T09:57:00Z</dcterms:created>
  <dcterms:modified xsi:type="dcterms:W3CDTF">2024-11-20T00:22:18Z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ICV">
    <vt:lpwstr>31CE298A13914408866C6E1EE547E29C</vt:lpwstr>
  </property>
</Properties>
</file>