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5年部门财务收支预算总表01-1" sheetId="3" r:id="rId1"/>
    <sheet name="2025年部门收入预算表01-2" sheetId="4" r:id="rId2"/>
    <sheet name="2025年部门支出预算表01-3 " sheetId="5" r:id="rId3"/>
    <sheet name="2025年部门财政拨款收支预算总表02-1" sheetId="6" r:id="rId4"/>
    <sheet name="2025年一般公共预算支出预算表(按功能科目分类）02-2" sheetId="7" r:id="rId5"/>
    <sheet name="2025年一般公共预算“三公”经费支出预算表03" sheetId="8" r:id="rId6"/>
    <sheet name="2025年部门基本支出预算表（人员类、运转类公用经费项目）04" sheetId="10" r:id="rId7"/>
    <sheet name="部门项目支出预算表（其他运转类、特定目标类项目）05-1" sheetId="11" r:id="rId8"/>
    <sheet name="2025年部门项目支出绩效目标表（本次下达）05-2" sheetId="12" r:id="rId9"/>
    <sheet name="2025年部门项目支出绩效目标表（另文下达）05-3" sheetId="13" r:id="rId10"/>
    <sheet name="2025年部门政府性基金预算支出预算表06" sheetId="14" r:id="rId11"/>
    <sheet name="2025年部门政府采购预算表07" sheetId="15" r:id="rId12"/>
    <sheet name="2025年部门政府购买服务预算表08" sheetId="16" r:id="rId13"/>
    <sheet name="2025年对下转移支付预算表09-1" sheetId="17" r:id="rId14"/>
    <sheet name="2025年对下转移支付绩效目标表09-2" sheetId="18" r:id="rId15"/>
    <sheet name="2025年新增资产配置表10" sheetId="19" r:id="rId16"/>
    <sheet name="2025年上级补助项目支出预算表11" sheetId="20" r:id="rId17"/>
    <sheet name="2025年部门项目支出中期规划预算表12" sheetId="21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<sst xmlns="http://schemas.openxmlformats.org/spreadsheetml/2006/main" count="987" uniqueCount="450">
  <si>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</si>
  <si>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</si>
  <si>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</si>
  <si>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</si>
  <si>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</si>
  <si>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</si>
  <si>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</si>
  <si>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</si>
  <si>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</si>
  <si>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</si>
  <si>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</si>
  <si>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</si>
  <si>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</si>
  <si>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</si>
  <si>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</si>
  <si>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</si>
  <si>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</si>
  <si>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</si>
  <si>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</si>
  <si>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</si>
  <si>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</si>
  <si>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</si>
  <si>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</si>
  <si>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</si>
  <si>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</si>
  <si>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</si>
  <si>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</si>
  <si>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</si>
  <si>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</si>
  <si>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</si>
  <si>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</si>
  <si>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</si>
  <si>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</si>
  <si>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</si>
  <si>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</si>
  <si>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</si>
  <si>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</si>
  <si>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</si>
  <si>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</si>
  <si>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</si>
  <si>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</si>
  <si>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</si>
  <si>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</si>
  <si>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</si>
  <si>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</si>
  <si>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</si>
  <si>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</si>
  <si>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</si>
  <si>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</si>
  <si>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</si>
  <si>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</si>
  <si>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</si>
  <si>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</si>
  <si>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</si>
  <si>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</si>
  <si>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</si>
  <si>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</si>
  <si>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</si>
  <si>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</si>
  <si>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</si>
  <si>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</si>
  <si>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</si>
  <si>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</si>
  <si>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</si>
  <si>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</si>
  <si>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</si>
  <si>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</si>
  <si>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</si>
  <si>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</si>
  <si>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</si>
  <si>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126004</t>
  </si>
  <si>
    <t>楚雄彝族自治州大海波水库管理处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</si>
  <si>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</si>
  <si>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</si>
  <si>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</si>
  <si>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</si>
  <si>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</si>
  <si>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</si>
  <si>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</si>
  <si>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</si>
  <si>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</si>
  <si>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</si>
  <si>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</si>
  <si>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</si>
  <si>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</si>
  <si>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</si>
  <si>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</si>
  <si>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</si>
  <si>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</si>
  <si>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</si>
  <si>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</si>
  <si>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</si>
  <si>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</si>
  <si>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</si>
  <si>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</si>
  <si>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</si>
  <si>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</si>
  <si>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</si>
  <si>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</si>
  <si>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</si>
  <si>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</si>
  <si>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</si>
  <si>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</si>
  <si>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</si>
  <si>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</si>
  <si>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</si>
  <si>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</si>
  <si>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</si>
  <si>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</si>
  <si>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</si>
  <si>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</si>
  <si>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2080802</t>
  </si>
  <si>
    <t>伤残抚恤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</si>
  <si>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</si>
  <si>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</si>
  <si>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</si>
  <si>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</si>
  <si>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</si>
  <si>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</si>
  <si>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</si>
  <si>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</si>
  <si>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</si>
  <si>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</si>
  <si>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</si>
  <si>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</si>
  <si>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</si>
  <si>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</si>
  <si>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</si>
  <si>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</si>
  <si>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</si>
  <si>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21303</t>
  </si>
  <si>
    <t>水利</t>
  </si>
  <si>
    <t>2130306</t>
  </si>
  <si>
    <t>水利工程运行与维护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</si>
  <si>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</si>
  <si>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</si>
  <si>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</si>
  <si>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</si>
  <si>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</si>
  <si>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</si>
  <si>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</si>
  <si>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</si>
  <si>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</si>
  <si>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</si>
  <si>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</si>
  <si>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</si>
  <si>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</si>
  <si>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</si>
  <si>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</si>
  <si>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</si>
  <si>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</si>
  <si>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</si>
  <si>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</si>
  <si>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</si>
  <si>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</si>
  <si>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</si>
  <si>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</si>
  <si>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</si>
  <si>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</si>
  <si>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</si>
  <si>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</si>
  <si>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</si>
  <si>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</si>
  <si>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</si>
  <si>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</si>
  <si>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</si>
  <si>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</si>
  <si>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</si>
  <si>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</si>
  <si>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</si>
  <si>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</si>
  <si>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</si>
  <si>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</si>
  <si>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</si>
  <si>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</si>
  <si>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</si>
  <si>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</si>
  <si>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</si>
  <si>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</si>
  <si>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</si>
  <si>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</si>
  <si>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</si>
  <si>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</si>
  <si>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</si>
  <si>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</si>
  <si>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</si>
  <si>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</si>
  <si>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</si>
  <si>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</si>
  <si>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</si>
  <si>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</si>
  <si>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</si>
  <si>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</si>
  <si>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</si>
  <si>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</si>
  <si>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</si>
  <si>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</si>
  <si>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</si>
  <si>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</si>
  <si>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</si>
  <si>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</si>
  <si>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</si>
  <si>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</si>
  <si>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</si>
  <si>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</si>
  <si>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</si>
  <si>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</si>
  <si>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</si>
  <si>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</si>
  <si>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</si>
  <si>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</si>
  <si>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</si>
  <si>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</si>
  <si>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</si>
  <si>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532300210000000017201</t>
  </si>
  <si>
    <t>事业人员工资支出</t>
  </si>
  <si>
    <t>30101</t>
  </si>
  <si>
    <t>基本工资</t>
  </si>
  <si>
    <t>30102</t>
  </si>
  <si>
    <t>津贴补贴</t>
  </si>
  <si>
    <t>30107</t>
  </si>
  <si>
    <t>绩效工资</t>
  </si>
  <si>
    <t>532300210000000020015</t>
  </si>
  <si>
    <t>事业综合绩效支出</t>
  </si>
  <si>
    <t>532300210000000017203</t>
  </si>
  <si>
    <t>机关事业单位基本养老保险缴费</t>
  </si>
  <si>
    <t>30108</t>
  </si>
  <si>
    <t>532300210000000017204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</si>
  <si>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</si>
  <si>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</si>
  <si>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</si>
  <si>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</si>
  <si>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</si>
  <si>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</si>
  <si>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</si>
  <si>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532300241100002113707</t>
  </si>
  <si>
    <t>工伤保险</t>
  </si>
  <si>
    <t>532300221100000578556</t>
  </si>
  <si>
    <t>失业保险</t>
  </si>
  <si>
    <t>532300210000000017205</t>
  </si>
  <si>
    <t>30113</t>
  </si>
  <si>
    <t>532300221100000256253</t>
  </si>
  <si>
    <t>工会经费</t>
  </si>
  <si>
    <t>30228</t>
  </si>
  <si>
    <t>532300231100001188329</t>
  </si>
  <si>
    <t>福利费</t>
  </si>
  <si>
    <t>30229</t>
  </si>
  <si>
    <t>532300210000000017212</t>
  </si>
  <si>
    <t>一般公用经费</t>
  </si>
  <si>
    <t>30201</t>
  </si>
  <si>
    <t>办公费</t>
  </si>
  <si>
    <t>30207</t>
  </si>
  <si>
    <t>邮电费</t>
  </si>
  <si>
    <t>30205</t>
  </si>
  <si>
    <t>水费</t>
  </si>
  <si>
    <t>30206</t>
  </si>
  <si>
    <t>电费</t>
  </si>
  <si>
    <t>30216</t>
  </si>
  <si>
    <t>培训费</t>
  </si>
  <si>
    <t>30211</t>
  </si>
  <si>
    <t>差旅费</t>
  </si>
  <si>
    <t>532300221100000256263</t>
  </si>
  <si>
    <t>30217</t>
  </si>
  <si>
    <t>30227</t>
  </si>
  <si>
    <t>委托业务费</t>
  </si>
  <si>
    <t>31002</t>
  </si>
  <si>
    <t>办公设备购置</t>
  </si>
  <si>
    <t>532300210000000017211</t>
  </si>
  <si>
    <t>离退休公用经费</t>
  </si>
  <si>
    <t>532300210000000017206</t>
  </si>
  <si>
    <t>对个人和家庭的补助</t>
  </si>
  <si>
    <t>30302</t>
  </si>
  <si>
    <t>退休费</t>
  </si>
  <si>
    <t>532300251100003587211</t>
  </si>
  <si>
    <t>大海波水库管理处2025年遗属困难生活补助资金</t>
  </si>
  <si>
    <t>30305</t>
  </si>
  <si>
    <t>生活补助</t>
  </si>
  <si>
    <t>532300251100003591250</t>
  </si>
  <si>
    <t>事业单位人员工资经费</t>
  </si>
  <si>
    <t>532300251100003591307</t>
  </si>
  <si>
    <t>2025年职工公用经费</t>
  </si>
  <si>
    <t>30299</t>
  </si>
  <si>
    <t>其他商品和服务支出</t>
  </si>
  <si>
    <t>532300251100003591315</t>
  </si>
  <si>
    <t>2025年社保经费</t>
  </si>
  <si>
    <t>30109</t>
  </si>
  <si>
    <t>职业年金缴费</t>
  </si>
  <si>
    <t>532300251100003591331</t>
  </si>
  <si>
    <t>2025年住房公积金经费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</si>
  <si>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</si>
  <si>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</si>
  <si>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</si>
  <si>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</si>
  <si>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</si>
  <si>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</si>
  <si>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</si>
  <si>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大海波水库维修养护经费</t>
  </si>
  <si>
    <t>311 专项业务类</t>
  </si>
  <si>
    <t>532300251100003588720</t>
  </si>
  <si>
    <t>30213</t>
  </si>
  <si>
    <t>维修（护）费</t>
  </si>
  <si>
    <t>水利水电伤残民工及企业回乡人员生活补助经费</t>
  </si>
  <si>
    <t>312 民生类</t>
  </si>
  <si>
    <t>532300251100003588600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</si>
  <si>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</si>
  <si>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</si>
  <si>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</si>
  <si>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</si>
  <si>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</si>
  <si>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</si>
  <si>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</si>
  <si>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</si>
  <si>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</si>
  <si>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</si>
  <si>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</si>
  <si>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</si>
  <si>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r>
      <rPr>
        <sz val="11"/>
        <color rgb="FF000000"/>
        <rFont val="宋体"/>
        <charset val="134"/>
      </rPr>
      <t>楚雄彝族自治州大海波水库管理处</t>
    </r>
    <r>
      <rPr>
        <sz val="11"/>
        <color rgb="FF000000"/>
        <rFont val="Times New Roman"/>
        <charset val="134"/>
      </rPr>
      <t>2025</t>
    </r>
    <r>
      <rPr>
        <sz val="11"/>
        <color rgb="FF000000"/>
        <rFont val="宋体"/>
        <charset val="134"/>
      </rPr>
      <t>年度拟发放水利水电伤残民工及企业回乡人员生活补助资金36200.00元，受补助人员共</t>
    </r>
    <r>
      <rPr>
        <sz val="11"/>
        <color rgb="FF000000"/>
        <rFont val="Times New Roman"/>
        <charset val="134"/>
      </rPr>
      <t>30</t>
    </r>
    <r>
      <rPr>
        <sz val="11"/>
        <color rgb="FF000000"/>
        <rFont val="宋体"/>
        <charset val="134"/>
      </rPr>
      <t>人（州外人员），其中：伤残民工</t>
    </r>
    <r>
      <rPr>
        <sz val="11"/>
        <color rgb="FF000000"/>
        <rFont val="Times New Roman"/>
        <charset val="134"/>
      </rPr>
      <t>10</t>
    </r>
    <r>
      <rPr>
        <sz val="11"/>
        <color rgb="FF000000"/>
        <rFont val="宋体"/>
        <charset val="134"/>
      </rPr>
      <t>人补助资金14600.00元（一类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宋体"/>
        <charset val="134"/>
      </rPr>
      <t>人5400.00元、二类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宋体"/>
        <charset val="134"/>
      </rPr>
      <t>人4400.00元、三类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宋体"/>
        <charset val="134"/>
      </rPr>
      <t>人4800.00元），企业返乡人员</t>
    </r>
    <r>
      <rPr>
        <sz val="11"/>
        <color rgb="FF000000"/>
        <rFont val="Times New Roman"/>
        <charset val="134"/>
      </rPr>
      <t>20</t>
    </r>
    <r>
      <rPr>
        <sz val="11"/>
        <color rgb="FF000000"/>
        <rFont val="宋体"/>
        <charset val="134"/>
      </rPr>
      <t>人补助资金21600.00元。</t>
    </r>
  </si>
  <si>
    <t>产出指标</t>
  </si>
  <si>
    <t>数量指标</t>
  </si>
  <si>
    <t>水利水电伤残民工和企业回乡水利民工人员受补助人数</t>
  </si>
  <si>
    <t>&lt;=</t>
  </si>
  <si>
    <t>30</t>
  </si>
  <si>
    <t>人</t>
  </si>
  <si>
    <t>定量指标</t>
  </si>
  <si>
    <t>反映水利水电伤残民工和企业回乡水利民工发放人数。</t>
  </si>
  <si>
    <t>质量指标</t>
  </si>
  <si>
    <t>补助标准合规率</t>
  </si>
  <si>
    <t>=</t>
  </si>
  <si>
    <t>100</t>
  </si>
  <si>
    <t>%</t>
  </si>
  <si>
    <t>反映补助标准的执行情况</t>
  </si>
  <si>
    <t>资金支付精准率</t>
  </si>
  <si>
    <t>反映资金支付精准情况</t>
  </si>
  <si>
    <t>时效指标</t>
  </si>
  <si>
    <t>补助资金发放按月发放率</t>
  </si>
  <si>
    <t>资金到位后及时发放补助</t>
  </si>
  <si>
    <t>效益指标</t>
  </si>
  <si>
    <t>社会效益</t>
  </si>
  <si>
    <t>社会化发放率</t>
  </si>
  <si>
    <t>反映补助资金社会化发放的比例情况</t>
  </si>
  <si>
    <t>满意度指标</t>
  </si>
  <si>
    <t>服务对象满意度</t>
  </si>
  <si>
    <t>补助对象满意度</t>
  </si>
  <si>
    <t>&gt;=</t>
  </si>
  <si>
    <t>90</t>
  </si>
  <si>
    <t>反映补助对象的满意程度</t>
  </si>
  <si>
    <r>
      <rPr>
        <sz val="11"/>
        <color rgb="FF000000"/>
        <rFont val="宋体"/>
        <charset val="134"/>
      </rPr>
      <t>楚雄彝族自治州大海波水库管理处</t>
    </r>
    <r>
      <rPr>
        <sz val="11"/>
        <color rgb="FF000000"/>
        <rFont val="Times New Roman"/>
        <charset val="134"/>
      </rPr>
      <t>2025</t>
    </r>
    <r>
      <rPr>
        <sz val="11"/>
        <color rgb="FF000000"/>
        <rFont val="宋体"/>
        <charset val="134"/>
      </rPr>
      <t>年实施内容为：完成取水许可《水资源论证报告》编制；完成溢洪道启闭机室维修工作。</t>
    </r>
  </si>
  <si>
    <t>完成维修维护项目数</t>
  </si>
  <si>
    <t>件</t>
  </si>
  <si>
    <t>反映维修维护工作项目完成情况。</t>
  </si>
  <si>
    <t>完成取水许可《水资源论证报告》编制</t>
  </si>
  <si>
    <t>反映水资源论证报告编制工作完成情况。</t>
  </si>
  <si>
    <t>竣工验收合格率</t>
  </si>
  <si>
    <r>
      <rPr>
        <sz val="11"/>
        <color rgb="FF000000"/>
        <rFont val="宋体"/>
        <charset val="134"/>
      </rPr>
      <t>反映项目验收情况。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竣工验收合格率</t>
    </r>
    <r>
      <rPr>
        <sz val="11"/>
        <color rgb="FF000000"/>
        <rFont val="Times New Roman"/>
        <charset val="134"/>
      </rPr>
      <t>=</t>
    </r>
    <r>
      <rPr>
        <sz val="11"/>
        <color rgb="FF000000"/>
        <rFont val="宋体"/>
        <charset val="134"/>
      </rPr>
      <t>（验收合格工程数量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完工工程总数）</t>
    </r>
    <r>
      <rPr>
        <sz val="11"/>
        <color rgb="FF000000"/>
        <rFont val="Times New Roman"/>
        <charset val="134"/>
      </rPr>
      <t>×100%</t>
    </r>
    <r>
      <rPr>
        <sz val="11"/>
        <color rgb="FF000000"/>
        <rFont val="宋体"/>
        <charset val="134"/>
      </rPr>
      <t>。</t>
    </r>
  </si>
  <si>
    <t>成本控制率</t>
  </si>
  <si>
    <t>&lt;</t>
  </si>
  <si>
    <t>反映单位在项目实施年度是否实现全口径预算。</t>
  </si>
  <si>
    <t>反映资金支付精准情况。</t>
  </si>
  <si>
    <t>编制的方案和报告等通过评审率</t>
  </si>
  <si>
    <r>
      <rPr>
        <sz val="11"/>
        <color rgb="FF000000"/>
        <rFont val="宋体"/>
        <charset val="134"/>
      </rPr>
      <t>反映方案和报告的质量。通过评审率</t>
    </r>
    <r>
      <rPr>
        <sz val="11"/>
        <color rgb="FF000000"/>
        <rFont val="Times New Roman"/>
        <charset val="134"/>
      </rPr>
      <t>=</t>
    </r>
    <r>
      <rPr>
        <sz val="11"/>
        <color rgb="FF000000"/>
        <rFont val="宋体"/>
        <charset val="134"/>
      </rPr>
      <t>（通过评审的方案数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编制方案总数）</t>
    </r>
    <r>
      <rPr>
        <sz val="11"/>
        <color rgb="FF000000"/>
        <rFont val="Times New Roman"/>
        <charset val="134"/>
      </rPr>
      <t>×100%</t>
    </r>
    <r>
      <rPr>
        <sz val="11"/>
        <color rgb="FF000000"/>
        <rFont val="宋体"/>
        <charset val="134"/>
      </rPr>
      <t>。</t>
    </r>
  </si>
  <si>
    <t>截至2025年12月底，投资完成比例</t>
  </si>
  <si>
    <t>投资完成率=（按计划完成项目工程量/计划完成项目工程量）×100%。</t>
  </si>
  <si>
    <t>保障防洪工程安全度汛</t>
  </si>
  <si>
    <t>发生工程设计标准内洪水不受严重影响。</t>
  </si>
  <si>
    <t>可持续影响</t>
  </si>
  <si>
    <t>数据成果应用率</t>
  </si>
  <si>
    <t>95</t>
  </si>
  <si>
    <t>提供水资源检测、维修养护成果，运用于防洪工程安全度汛工作。</t>
  </si>
  <si>
    <r>
      <rPr>
        <sz val="11"/>
        <color rgb="FF000000"/>
        <rFont val="宋体"/>
        <charset val="134"/>
      </rPr>
      <t>服务对象满意度</t>
    </r>
    <r>
      <rPr>
        <sz val="11"/>
        <color rgb="FF000000"/>
        <rFont val="Times New Roman"/>
        <charset val="134"/>
      </rPr>
      <t>=</t>
    </r>
    <r>
      <rPr>
        <sz val="11"/>
        <color rgb="FF000000"/>
        <rFont val="宋体"/>
        <charset val="134"/>
      </rPr>
      <t>（调查服务对象人数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问卷调查人数）</t>
    </r>
    <r>
      <rPr>
        <sz val="11"/>
        <color rgb="FF000000"/>
        <rFont val="Times New Roman"/>
        <charset val="134"/>
      </rPr>
      <t>×100%</t>
    </r>
  </si>
  <si>
    <t>预算05-3表</t>
  </si>
  <si>
    <t>说明：本单位无2025年部门项目支出绩效目标（另文下达），故此表无公开数据。</t>
  </si>
  <si>
    <t>预算06表</t>
  </si>
  <si>
    <t>2025年部门政府性基金预算支出预算表</t>
  </si>
  <si>
    <t>单位名称</t>
  </si>
  <si>
    <t>本年政府性基金预算支出</t>
  </si>
  <si>
    <t>说明：本单位无2025年部门政府性基金预算支出预算，故此表无公开数据。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</si>
  <si>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</si>
  <si>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</si>
  <si>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</si>
  <si>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</si>
  <si>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</si>
  <si>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</si>
  <si>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</si>
  <si>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</si>
  <si>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</si>
  <si>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</si>
  <si>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</si>
  <si>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</si>
  <si>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</si>
  <si>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</si>
  <si>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说明：本单位无2025年部门政府采购预算，故此表无公开数据。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</si>
  <si>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</si>
  <si>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</si>
  <si>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</si>
  <si>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</si>
  <si>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</si>
  <si>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</si>
  <si>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</si>
  <si>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</si>
  <si>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</si>
  <si>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</si>
  <si>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</si>
  <si>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</si>
  <si>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</si>
  <si>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 xml:space="preserve"> 说明：本单位无2025年部门政府购买服务预算，故此表无公开数据。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</si>
  <si>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</si>
  <si>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</si>
  <si>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</si>
  <si>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</si>
  <si>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</si>
  <si>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</si>
  <si>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</si>
  <si>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</si>
  <si>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</si>
  <si>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</si>
  <si>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</si>
  <si>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</si>
  <si>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</si>
  <si>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</si>
  <si>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 xml:space="preserve"> 说明：本单位无2025年对下转移支付预算，故此表无公开数据。</t>
  </si>
  <si>
    <t>预算09-2表</t>
  </si>
  <si>
    <t>2025年对下转移支付绩效目标表</t>
  </si>
  <si>
    <t>单位名称、项目名称</t>
  </si>
  <si>
    <t>说明：本单位无2025年对下转移支付绩效目标情况，故此表无公开数据。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</si>
  <si>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</si>
  <si>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</si>
  <si>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</si>
  <si>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</si>
  <si>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</si>
  <si>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</si>
  <si>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</si>
  <si>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</si>
  <si>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</si>
  <si>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设备</t>
  </si>
  <si>
    <t>A02010105 台式计算机</t>
  </si>
  <si>
    <t>国产办公电脑</t>
  </si>
  <si>
    <t>台</t>
  </si>
  <si>
    <t>A02010108 便携式计算机</t>
  </si>
  <si>
    <t>预算11表</t>
  </si>
  <si>
    <t>2025年上级补助项目支出预算表</t>
  </si>
  <si>
    <t>上级补助</t>
  </si>
  <si>
    <t xml:space="preserve"> 说明：本单位无2025年上级补助项目支出预算，故此表无公开数据。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</si>
  <si>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</si>
  <si>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</si>
  <si>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</si>
  <si>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</si>
  <si>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</si>
  <si>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</si>
  <si>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</si>
  <si>
    <t xml:space="preserve"> 说明：水利水电伤残民工及企业回乡人员生活补助经费36200.00元、大海波水库维修养护经费100000.00元为一次性实施项目，2026年、2027年不再实施，故2026年、2027年无数据填列。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</si>
</sst>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  <numFmt numFmtId="181" formatCode="0_ "/>
  </numFmts>
  <fonts count="45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sz val="9"/>
      <color theme="1"/>
      <name val="宋体"/>
      <charset val="134"/>
      <scheme val="minor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b/>
      <sz val="9"/>
      <color rgb="FF000000"/>
      <name val="Times New Roman"/>
      <charset val="134"/>
    </font>
    <font>
      <sz val="10"/>
      <color rgb="FF000000"/>
      <name val="Times New Roman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12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6" fillId="5" borderId="12" applyNumberFormat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176" fontId="10" fillId="0" borderId="1">
      <alignment horizontal="right" vertical="center"/>
    </xf>
    <xf numFmtId="177" fontId="10" fillId="0" borderId="1">
      <alignment horizontal="right" vertical="center"/>
    </xf>
    <xf numFmtId="10" fontId="10" fillId="0" borderId="1">
      <alignment horizontal="right" vertical="center"/>
    </xf>
    <xf numFmtId="178" fontId="10" fillId="0" borderId="1">
      <alignment horizontal="right" vertical="center"/>
    </xf>
    <xf numFmtId="49" fontId="10" fillId="0" borderId="1">
      <alignment horizontal="left" vertical="center" wrapText="1"/>
    </xf>
    <xf numFmtId="178" fontId="10" fillId="0" borderId="1">
      <alignment horizontal="right" vertical="center"/>
    </xf>
    <xf numFmtId="179" fontId="10" fillId="0" borderId="1">
      <alignment horizontal="right" vertical="center"/>
    </xf>
    <xf numFmtId="180" fontId="10" fillId="0" borderId="1">
      <alignment horizontal="right" vertical="center"/>
    </xf>
  </cellStyleXfs>
  <cellXfs count="96">
    <xf numFmtId="0" fontId="0" fillId="0" borderId="0" xfId="0" applyBorder="1" applyAlignment="1" applyProtection="1">
      <alignment vertical="center"/>
    </xf>
    <xf numFmtId="49" fontId="1" fillId="0" borderId="0" xfId="53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3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3" applyFont="1">
      <alignment horizontal="left" vertical="center" wrapText="1"/>
    </xf>
    <xf numFmtId="178" fontId="6" fillId="0" borderId="1" xfId="54" applyFont="1">
      <alignment horizontal="right" vertical="center"/>
    </xf>
    <xf numFmtId="49" fontId="5" fillId="0" borderId="1" xfId="53" applyFont="1" applyAlignment="1">
      <alignment horizontal="center" vertical="center" wrapText="1"/>
    </xf>
    <xf numFmtId="0" fontId="7" fillId="0" borderId="0" xfId="0" applyFont="1" applyBorder="1" applyAlignment="1" applyProtection="1">
      <alignment vertical="center" wrapText="1"/>
    </xf>
    <xf numFmtId="49" fontId="2" fillId="0" borderId="0" xfId="53" applyFont="1" applyBorder="1">
      <alignment horizontal="left" vertical="center" wrapText="1"/>
    </xf>
    <xf numFmtId="49" fontId="3" fillId="0" borderId="0" xfId="53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 wrapText="1"/>
    </xf>
    <xf numFmtId="0" fontId="7" fillId="0" borderId="0" xfId="0" applyFont="1" applyBorder="1" applyAlignment="1" applyProtection="1">
      <alignment vertical="center"/>
    </xf>
    <xf numFmtId="49" fontId="2" fillId="0" borderId="0" xfId="53" applyFont="1" applyBorder="1" applyAlignment="1">
      <alignment horizontal="right" vertical="center" wrapText="1"/>
    </xf>
    <xf numFmtId="49" fontId="2" fillId="0" borderId="0" xfId="53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8" fontId="6" fillId="0" borderId="1" xfId="54" applyFont="1" applyAlignment="1">
      <alignment horizontal="right" vertical="center" wrapText="1"/>
    </xf>
    <xf numFmtId="181" fontId="6" fillId="0" borderId="1" xfId="54" applyNumberFormat="1" applyFont="1" applyAlignment="1">
      <alignment horizontal="right" vertical="center" wrapText="1"/>
    </xf>
    <xf numFmtId="181" fontId="6" fillId="0" borderId="1" xfId="54" applyNumberFormat="1" applyFont="1">
      <alignment horizontal="right" vertical="center"/>
    </xf>
    <xf numFmtId="49" fontId="5" fillId="0" borderId="0" xfId="53" applyFont="1" applyBorder="1">
      <alignment horizontal="left" vertical="center" wrapText="1"/>
    </xf>
    <xf numFmtId="49" fontId="8" fillId="0" borderId="0" xfId="53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3" applyFont="1">
      <alignment horizontal="left" vertical="center" wrapText="1"/>
    </xf>
    <xf numFmtId="49" fontId="5" fillId="0" borderId="0" xfId="53" applyFont="1" applyBorder="1" applyAlignment="1">
      <alignment horizontal="right" vertical="center" wrapText="1"/>
    </xf>
    <xf numFmtId="0" fontId="9" fillId="0" borderId="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49" fontId="10" fillId="0" borderId="0" xfId="53" applyBorder="1">
      <alignment horizontal="left" vertical="center" wrapText="1"/>
    </xf>
    <xf numFmtId="49" fontId="11" fillId="0" borderId="0" xfId="53" applyFont="1" applyBorder="1" applyAlignment="1">
      <alignment horizontal="center" vertical="center" wrapText="1"/>
    </xf>
    <xf numFmtId="49" fontId="10" fillId="0" borderId="0" xfId="53" applyFont="1" applyBorder="1">
      <alignment horizontal="left" vertical="center" wrapText="1"/>
    </xf>
    <xf numFmtId="49" fontId="12" fillId="0" borderId="1" xfId="0" applyNumberFormat="1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/>
    </xf>
    <xf numFmtId="49" fontId="14" fillId="0" borderId="1" xfId="0" applyNumberFormat="1" applyFont="1" applyBorder="1" applyAlignment="1" applyProtection="1">
      <alignment horizontal="left" vertical="center" wrapText="1"/>
    </xf>
    <xf numFmtId="178" fontId="15" fillId="0" borderId="1" xfId="54" applyFont="1">
      <alignment horizontal="right" vertical="center"/>
    </xf>
    <xf numFmtId="49" fontId="14" fillId="0" borderId="3" xfId="0" applyNumberFormat="1" applyFont="1" applyBorder="1" applyAlignment="1" applyProtection="1">
      <alignment horizontal="left" vertical="center" wrapText="1"/>
    </xf>
    <xf numFmtId="49" fontId="14" fillId="0" borderId="4" xfId="0" applyNumberFormat="1" applyFont="1" applyBorder="1" applyAlignment="1" applyProtection="1">
      <alignment horizontal="center" vertical="center" wrapText="1"/>
    </xf>
    <xf numFmtId="178" fontId="15" fillId="0" borderId="5" xfId="54" applyFont="1" applyBorder="1">
      <alignment horizontal="right" vertical="center"/>
    </xf>
    <xf numFmtId="49" fontId="10" fillId="0" borderId="0" xfId="53" applyBorder="1" applyAlignment="1">
      <alignment horizontal="right" vertical="center" wrapText="1"/>
    </xf>
    <xf numFmtId="49" fontId="16" fillId="0" borderId="1" xfId="53" applyFont="1" applyAlignment="1">
      <alignment horizontal="center" vertical="center" wrapText="1"/>
    </xf>
    <xf numFmtId="180" fontId="16" fillId="0" borderId="1" xfId="0" applyNumberFormat="1" applyFont="1" applyBorder="1" applyAlignment="1" applyProtection="1">
      <alignment horizontal="center" vertical="center"/>
    </xf>
    <xf numFmtId="49" fontId="16" fillId="0" borderId="1" xfId="0" applyNumberFormat="1" applyFont="1" applyBorder="1" applyAlignment="1" applyProtection="1">
      <alignment horizontal="left" vertical="center" wrapText="1"/>
    </xf>
    <xf numFmtId="178" fontId="6" fillId="0" borderId="1" xfId="0" applyNumberFormat="1" applyFont="1" applyBorder="1" applyAlignment="1" applyProtection="1">
      <alignment horizontal="right" vertical="center"/>
    </xf>
    <xf numFmtId="49" fontId="16" fillId="0" borderId="3" xfId="0" applyNumberFormat="1" applyFont="1" applyBorder="1" applyAlignment="1" applyProtection="1">
      <alignment horizontal="left" vertical="center" wrapText="1"/>
    </xf>
    <xf numFmtId="178" fontId="6" fillId="0" borderId="3" xfId="0" applyNumberFormat="1" applyFont="1" applyBorder="1" applyAlignment="1" applyProtection="1">
      <alignment horizontal="right" vertical="center"/>
    </xf>
    <xf numFmtId="49" fontId="16" fillId="0" borderId="4" xfId="0" applyNumberFormat="1" applyFont="1" applyBorder="1" applyAlignment="1" applyProtection="1">
      <alignment horizontal="center" vertical="center" wrapText="1"/>
    </xf>
    <xf numFmtId="178" fontId="6" fillId="0" borderId="5" xfId="0" applyNumberFormat="1" applyFont="1" applyBorder="1" applyAlignment="1" applyProtection="1">
      <alignment horizontal="right" vertical="center"/>
    </xf>
    <xf numFmtId="49" fontId="16" fillId="0" borderId="0" xfId="53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7" fillId="0" borderId="1" xfId="53" applyFont="1" applyAlignment="1">
      <alignment horizontal="center"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vertical="center" wrapText="1"/>
    </xf>
    <xf numFmtId="0" fontId="18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19" fillId="0" borderId="1" xfId="0" applyFont="1" applyBorder="1" applyAlignment="1" applyProtection="1">
      <alignment horizontal="center" vertical="center"/>
    </xf>
    <xf numFmtId="0" fontId="19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right"/>
    </xf>
    <xf numFmtId="0" fontId="21" fillId="0" borderId="0" xfId="0" applyFont="1" applyBorder="1" applyAlignment="1">
      <alignment horizontal="right"/>
      <protection locked="0"/>
    </xf>
    <xf numFmtId="0" fontId="5" fillId="2" borderId="6" xfId="0" applyFont="1" applyFill="1" applyBorder="1" applyAlignment="1">
      <alignment horizontal="center" vertical="center" wrapText="1"/>
      <protection locked="0"/>
    </xf>
    <xf numFmtId="49" fontId="5" fillId="0" borderId="0" xfId="53" applyFont="1" applyBorder="1" applyAlignment="1">
      <alignment horizontal="center" vertical="center" wrapText="1"/>
    </xf>
    <xf numFmtId="49" fontId="5" fillId="0" borderId="1" xfId="53" applyFont="1" applyAlignment="1">
      <alignment horizontal="left" vertical="center" wrapText="1" indent="1"/>
    </xf>
    <xf numFmtId="49" fontId="5" fillId="0" borderId="1" xfId="53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6" fillId="0" borderId="7" xfId="0" applyFont="1" applyBorder="1" applyAlignment="1">
      <alignment vertical="center" wrapText="1"/>
      <protection locked="0"/>
    </xf>
    <xf numFmtId="0" fontId="5" fillId="0" borderId="7" xfId="0" applyFont="1" applyBorder="1" applyAlignment="1">
      <alignment vertical="center" wrapText="1"/>
      <protection locked="0"/>
    </xf>
    <xf numFmtId="0" fontId="16" fillId="0" borderId="7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vertical="center" wrapText="1"/>
    </xf>
    <xf numFmtId="0" fontId="22" fillId="0" borderId="7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left" vertical="center" wrapText="1"/>
    </xf>
    <xf numFmtId="0" fontId="22" fillId="0" borderId="7" xfId="0" applyFont="1" applyBorder="1" applyAlignment="1">
      <alignment horizontal="center" vertical="center" wrapText="1"/>
      <protection locked="0"/>
    </xf>
    <xf numFmtId="0" fontId="16" fillId="0" borderId="7" xfId="0" applyFont="1" applyBorder="1" applyAlignment="1">
      <alignment horizontal="left" vertical="center" wrapText="1"/>
      <protection locked="0"/>
    </xf>
    <xf numFmtId="4" fontId="6" fillId="0" borderId="7" xfId="0" applyNumberFormat="1" applyFont="1" applyBorder="1" applyAlignment="1">
      <alignment horizontal="right" vertical="center"/>
      <protection locked="0"/>
    </xf>
    <xf numFmtId="178" fontId="23" fillId="0" borderId="1" xfId="54" applyFont="1">
      <alignment horizontal="right" vertical="center"/>
    </xf>
    <xf numFmtId="0" fontId="16" fillId="2" borderId="1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  <protection locked="0"/>
    </xf>
    <xf numFmtId="178" fontId="16" fillId="0" borderId="1" xfId="54" applyFont="1" applyAlignment="1">
      <alignment horizontal="left" vertical="center"/>
    </xf>
    <xf numFmtId="178" fontId="16" fillId="0" borderId="1" xfId="54" applyFont="1" applyAlignment="1">
      <alignment horizontal="left" vertical="center" indent="1"/>
    </xf>
    <xf numFmtId="178" fontId="6" fillId="0" borderId="1" xfId="54" applyFont="1" applyAlignment="1">
      <alignment horizontal="left" vertical="center" indent="2"/>
    </xf>
    <xf numFmtId="178" fontId="16" fillId="0" borderId="1" xfId="54" applyFont="1" applyAlignment="1">
      <alignment horizontal="left" vertical="center" indent="2"/>
    </xf>
    <xf numFmtId="178" fontId="6" fillId="0" borderId="1" xfId="54" applyFont="1" applyAlignment="1">
      <alignment horizontal="left" vertical="center" indent="1"/>
    </xf>
    <xf numFmtId="178" fontId="6" fillId="0" borderId="1" xfId="54" applyFont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0" fontId="24" fillId="0" borderId="1" xfId="0" applyFont="1" applyBorder="1" applyAlignment="1" applyProtection="1"/>
    <xf numFmtId="49" fontId="22" fillId="0" borderId="1" xfId="53" applyFont="1" applyAlignment="1">
      <alignment horizontal="center" vertical="center" wrapText="1"/>
    </xf>
    <xf numFmtId="4" fontId="23" fillId="0" borderId="8" xfId="0" applyNumberFormat="1" applyFont="1" applyBorder="1" applyAlignment="1" applyProtection="1">
      <alignment horizontal="right" vertical="center"/>
    </xf>
    <xf numFmtId="49" fontId="25" fillId="0" borderId="1" xfId="53" applyFont="1">
      <alignment horizontal="left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tabSelected="1" workbookViewId="0">
      <selection activeCell="A2" sqref="A2:D2"/>
    </sheetView>
  </sheetViews>
  <sheetFormatPr defaultColWidth="9.28333333333333" defaultRowHeight="14.25" customHeight="1" outlineLevelCol="3"/>
  <cols>
    <col min="1" max="1" width="41.7" customWidth="1"/>
    <col min="2" max="2" width="21.425" customWidth="1"/>
    <col min="3" max="3" width="37.85" customWidth="1"/>
    <col min="4" max="4" width="21.425" customWidth="1"/>
  </cols>
  <sheetData>
    <row r="1" ht="13.5" customHeight="1" spans="1:4">
      <c r="A1" s="23"/>
      <c r="B1" s="23"/>
      <c r="C1" s="23"/>
      <c r="D1" s="27" t="s">
        <v>0</v>
      </c>
    </row>
    <row r="2" ht="45" customHeight="1" spans="1:4">
      <c r="A2" s="24" t="s">
        <v>1</v>
      </c>
      <c r="B2" s="24"/>
      <c r="C2" s="24"/>
      <c r="D2" s="24"/>
    </row>
    <row r="3" ht="21" customHeight="1" spans="1:4">
      <c r="A3" s="23" t="str">
        <f>"单位名称："&amp;"楚雄彝族自治州大海波水库管理处"</f>
        <v>单位名称：楚雄彝族自治州大海波水库管理处</v>
      </c>
      <c r="B3" s="23"/>
      <c r="C3" s="23"/>
      <c r="D3" s="27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 t="shared" ref="B5:D5" si="0">"2025"&amp;"年预算数"</f>
        <v>2025年预算数</v>
      </c>
      <c r="C5" s="9" t="s">
        <v>6</v>
      </c>
      <c r="D5" s="9" t="str">
        <f t="shared" si="0"/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1597314.33</v>
      </c>
      <c r="C7" s="7" t="s">
        <v>8</v>
      </c>
      <c r="D7" s="8"/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>
        <v>1390500</v>
      </c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>
        <v>1390500</v>
      </c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847486.6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208718.73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92"/>
      <c r="C18" s="7" t="s">
        <v>28</v>
      </c>
      <c r="D18" s="8"/>
    </row>
    <row r="19" ht="20.25" customHeight="1" spans="1:4">
      <c r="A19" s="7"/>
      <c r="B19" s="92"/>
      <c r="C19" s="7" t="s">
        <v>29</v>
      </c>
      <c r="D19" s="8">
        <v>1613529</v>
      </c>
    </row>
    <row r="20" ht="20.25" customHeight="1" spans="1:4">
      <c r="A20" s="7"/>
      <c r="B20" s="92"/>
      <c r="C20" s="7" t="s">
        <v>30</v>
      </c>
      <c r="D20" s="8"/>
    </row>
    <row r="21" ht="20.25" customHeight="1" spans="1:4">
      <c r="A21" s="7"/>
      <c r="B21" s="92"/>
      <c r="C21" s="7" t="s">
        <v>31</v>
      </c>
      <c r="D21" s="8"/>
    </row>
    <row r="22" ht="20.25" customHeight="1" spans="1:4">
      <c r="A22" s="7"/>
      <c r="B22" s="92"/>
      <c r="C22" s="7" t="s">
        <v>32</v>
      </c>
      <c r="D22" s="8"/>
    </row>
    <row r="23" ht="20.25" customHeight="1" spans="1:4">
      <c r="A23" s="7"/>
      <c r="B23" s="92"/>
      <c r="C23" s="7" t="s">
        <v>33</v>
      </c>
      <c r="D23" s="8"/>
    </row>
    <row r="24" ht="20.25" customHeight="1" spans="1:4">
      <c r="A24" s="7"/>
      <c r="B24" s="92"/>
      <c r="C24" s="7" t="s">
        <v>34</v>
      </c>
      <c r="D24" s="8"/>
    </row>
    <row r="25" ht="20.25" customHeight="1" spans="1:4">
      <c r="A25" s="7"/>
      <c r="B25" s="92"/>
      <c r="C25" s="7" t="s">
        <v>35</v>
      </c>
      <c r="D25" s="8"/>
    </row>
    <row r="26" ht="20.25" customHeight="1" spans="1:4">
      <c r="A26" s="7"/>
      <c r="B26" s="92"/>
      <c r="C26" s="7" t="s">
        <v>36</v>
      </c>
      <c r="D26" s="8">
        <v>318080</v>
      </c>
    </row>
    <row r="27" ht="20.25" customHeight="1" spans="1:4">
      <c r="A27" s="7"/>
      <c r="B27" s="92"/>
      <c r="C27" s="7" t="s">
        <v>37</v>
      </c>
      <c r="D27" s="8"/>
    </row>
    <row r="28" ht="20.25" customHeight="1" spans="1:4">
      <c r="A28" s="7"/>
      <c r="B28" s="92"/>
      <c r="C28" s="7" t="s">
        <v>38</v>
      </c>
      <c r="D28" s="8"/>
    </row>
    <row r="29" ht="20.25" customHeight="1" spans="1:4">
      <c r="A29" s="7"/>
      <c r="B29" s="92"/>
      <c r="C29" s="7" t="s">
        <v>39</v>
      </c>
      <c r="D29" s="8"/>
    </row>
    <row r="30" ht="20.25" customHeight="1" spans="1:4">
      <c r="A30" s="7"/>
      <c r="B30" s="92"/>
      <c r="C30" s="7" t="s">
        <v>40</v>
      </c>
      <c r="D30" s="8"/>
    </row>
    <row r="31" ht="20.25" customHeight="1" spans="1:4">
      <c r="A31" s="7"/>
      <c r="B31" s="92"/>
      <c r="C31" s="7" t="s">
        <v>41</v>
      </c>
      <c r="D31" s="8"/>
    </row>
    <row r="32" ht="20.25" customHeight="1" spans="1:4">
      <c r="A32" s="7"/>
      <c r="B32" s="92"/>
      <c r="C32" s="7" t="s">
        <v>42</v>
      </c>
      <c r="D32" s="8"/>
    </row>
    <row r="33" ht="20.25" customHeight="1" spans="1:4">
      <c r="A33" s="7"/>
      <c r="B33" s="92"/>
      <c r="C33" s="7" t="s">
        <v>43</v>
      </c>
      <c r="D33" s="8"/>
    </row>
    <row r="34" ht="20.25" customHeight="1" spans="1:4">
      <c r="A34" s="7"/>
      <c r="B34" s="92"/>
      <c r="C34" s="7" t="s">
        <v>44</v>
      </c>
      <c r="D34" s="8"/>
    </row>
    <row r="35" ht="20.25" customHeight="1" spans="1:4">
      <c r="A35" s="7"/>
      <c r="B35" s="92"/>
      <c r="C35" s="7" t="s">
        <v>45</v>
      </c>
      <c r="D35" s="8"/>
    </row>
    <row r="36" ht="20.25" customHeight="1" spans="1:4">
      <c r="A36" s="7"/>
      <c r="B36" s="92"/>
      <c r="C36" s="7" t="s">
        <v>46</v>
      </c>
      <c r="D36" s="8"/>
    </row>
    <row r="37" ht="20.25" customHeight="1" spans="1:4">
      <c r="A37" s="93" t="s">
        <v>47</v>
      </c>
      <c r="B37" s="94">
        <v>2987814.33</v>
      </c>
      <c r="C37" s="93" t="s">
        <v>48</v>
      </c>
      <c r="D37" s="82">
        <v>2987814.33</v>
      </c>
    </row>
    <row r="38" ht="20.25" customHeight="1" spans="1:4">
      <c r="A38" s="95" t="s">
        <v>49</v>
      </c>
      <c r="B38" s="8"/>
      <c r="C38" s="95" t="s">
        <v>50</v>
      </c>
      <c r="D38" s="8"/>
    </row>
    <row r="39" ht="20.25" customHeight="1" spans="1:4">
      <c r="A39" s="93" t="s">
        <v>51</v>
      </c>
      <c r="B39" s="94">
        <v>2987814.33</v>
      </c>
      <c r="C39" s="93" t="s">
        <v>52</v>
      </c>
      <c r="D39" s="82">
        <v>2987814.33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A1" sqref="A1:J1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7" t="s">
        <v>369</v>
      </c>
      <c r="B1" s="23"/>
      <c r="C1" s="23"/>
      <c r="D1" s="23"/>
      <c r="E1" s="23"/>
      <c r="F1" s="23"/>
      <c r="G1" s="23"/>
      <c r="H1" s="23"/>
      <c r="I1" s="23"/>
      <c r="J1" s="23" t="s">
        <v>305</v>
      </c>
    </row>
    <row r="2" ht="45" customHeight="1" spans="1:10">
      <c r="A2" s="24" t="str">
        <f>"2025"&amp;"年部门项目支出绩效目标表(另文下达)"</f>
        <v>2025年部门项目支出绩效目标表(另文下达)</v>
      </c>
      <c r="B2" s="24"/>
      <c r="C2" s="24"/>
      <c r="D2" s="24"/>
      <c r="E2" s="24"/>
      <c r="F2" s="24"/>
      <c r="G2" s="24"/>
      <c r="H2" s="24"/>
      <c r="I2" s="24"/>
      <c r="J2" s="24"/>
    </row>
    <row r="3" ht="15.75" customHeight="1" spans="1:10">
      <c r="A3" s="23" t="str">
        <f>"单位名称："&amp;"楚雄彝族自治州大海波水库管理处"</f>
        <v>单位名称：楚雄彝族自治州大海波水库管理处</v>
      </c>
      <c r="B3" s="51"/>
      <c r="C3" s="51"/>
      <c r="D3" s="51"/>
      <c r="E3" s="51"/>
      <c r="F3" s="52"/>
      <c r="G3" s="51"/>
      <c r="H3" s="52"/>
      <c r="I3" s="52"/>
      <c r="J3" s="52"/>
    </row>
    <row r="4" ht="60" customHeight="1" spans="1:10">
      <c r="A4" s="53" t="s">
        <v>306</v>
      </c>
      <c r="B4" s="53" t="s">
        <v>307</v>
      </c>
      <c r="C4" s="53" t="s">
        <v>308</v>
      </c>
      <c r="D4" s="53" t="s">
        <v>309</v>
      </c>
      <c r="E4" s="53" t="s">
        <v>310</v>
      </c>
      <c r="F4" s="53" t="s">
        <v>311</v>
      </c>
      <c r="G4" s="53" t="s">
        <v>312</v>
      </c>
      <c r="H4" s="53" t="s">
        <v>313</v>
      </c>
      <c r="I4" s="53" t="s">
        <v>314</v>
      </c>
      <c r="J4" s="53" t="s">
        <v>315</v>
      </c>
    </row>
    <row r="5" ht="47.5" customHeight="1" spans="1:10">
      <c r="A5" s="54">
        <v>1</v>
      </c>
      <c r="B5" s="54">
        <v>2</v>
      </c>
      <c r="C5" s="55">
        <v>3</v>
      </c>
      <c r="D5" s="54">
        <v>4</v>
      </c>
      <c r="E5" s="54">
        <v>5</v>
      </c>
      <c r="F5" s="54">
        <v>6</v>
      </c>
      <c r="G5" s="54">
        <v>7</v>
      </c>
      <c r="H5" s="54">
        <v>8</v>
      </c>
      <c r="I5" s="54">
        <v>9</v>
      </c>
      <c r="J5" s="54">
        <v>10</v>
      </c>
    </row>
    <row r="6" ht="47.5" customHeight="1" spans="1:10">
      <c r="A6" s="56"/>
      <c r="B6" s="56"/>
      <c r="C6" s="56"/>
      <c r="D6" s="56"/>
      <c r="E6" s="56"/>
      <c r="F6" s="56"/>
      <c r="G6" s="56"/>
      <c r="H6" s="56"/>
      <c r="I6" s="56"/>
      <c r="J6" s="56"/>
    </row>
    <row r="7" ht="47.5" customHeight="1" spans="1:10">
      <c r="A7" s="56"/>
      <c r="B7" s="57"/>
      <c r="C7" s="56"/>
      <c r="D7" s="56"/>
      <c r="E7" s="56"/>
      <c r="F7" s="56"/>
      <c r="G7" s="56"/>
      <c r="H7" s="56"/>
      <c r="I7" s="56"/>
      <c r="J7" s="56"/>
    </row>
    <row r="8" ht="52" customHeight="1" spans="1:10">
      <c r="A8" s="56"/>
      <c r="B8" s="56"/>
      <c r="C8" s="55"/>
      <c r="D8" s="55"/>
      <c r="E8" s="55"/>
      <c r="F8" s="55"/>
      <c r="G8" s="55"/>
      <c r="H8" s="55"/>
      <c r="I8" s="55"/>
      <c r="J8" s="57"/>
    </row>
    <row r="9" ht="36" customHeight="1" spans="1:1">
      <c r="A9" s="10" t="s">
        <v>370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A1" sqref="A1"/>
    </sheetView>
  </sheetViews>
  <sheetFormatPr defaultColWidth="10.7083333333333" defaultRowHeight="14.25" customHeight="1" outlineLevelCol="5"/>
  <cols>
    <col min="1" max="1" width="37.575" customWidth="1"/>
    <col min="2" max="2" width="29.1333333333333" customWidth="1"/>
    <col min="3" max="3" width="47.2833333333333" customWidth="1"/>
    <col min="4" max="4" width="21.85" customWidth="1"/>
    <col min="5" max="5" width="24.2833333333333" customWidth="1"/>
    <col min="6" max="6" width="23.5666666666667" customWidth="1"/>
  </cols>
  <sheetData>
    <row r="1" ht="15.75" customHeight="1" spans="1:6">
      <c r="A1" s="18"/>
      <c r="B1" s="18">
        <v>0</v>
      </c>
      <c r="C1" s="18"/>
      <c r="D1" s="18"/>
      <c r="E1" s="18"/>
      <c r="F1" s="17" t="s">
        <v>371</v>
      </c>
    </row>
    <row r="2" ht="45" customHeight="1" spans="1:6">
      <c r="A2" s="12" t="s">
        <v>372</v>
      </c>
      <c r="B2" s="12"/>
      <c r="C2" s="12"/>
      <c r="D2" s="12"/>
      <c r="E2" s="12"/>
      <c r="F2" s="12"/>
    </row>
    <row r="3" ht="19.5" customHeight="1" spans="1:6">
      <c r="A3" s="11" t="str">
        <f>"单位名称："&amp;"楚雄彝族自治州大海波水库管理处"</f>
        <v>单位名称：楚雄彝族自治州大海波水库管理处</v>
      </c>
      <c r="B3" s="11"/>
      <c r="C3" s="11"/>
      <c r="D3" s="18"/>
      <c r="E3" s="18"/>
      <c r="F3" s="17" t="s">
        <v>2</v>
      </c>
    </row>
    <row r="4" ht="19.5" customHeight="1" spans="1:6">
      <c r="A4" s="5" t="s">
        <v>373</v>
      </c>
      <c r="B4" s="5" t="s">
        <v>73</v>
      </c>
      <c r="C4" s="5" t="s">
        <v>74</v>
      </c>
      <c r="D4" s="5" t="s">
        <v>374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3">
        <v>1</v>
      </c>
      <c r="B6" s="50" t="s">
        <v>84</v>
      </c>
      <c r="C6" s="13">
        <v>3</v>
      </c>
      <c r="D6" s="13">
        <v>4</v>
      </c>
      <c r="E6" s="13">
        <v>5</v>
      </c>
      <c r="F6" s="13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  <row r="10" ht="25" customHeight="1" spans="1:6">
      <c r="A10" s="15" t="s">
        <v>375</v>
      </c>
      <c r="B10" s="15"/>
      <c r="C10" s="15"/>
      <c r="D10" s="15"/>
      <c r="E10" s="15"/>
      <c r="F10" s="15"/>
    </row>
  </sheetData>
  <mergeCells count="8">
    <mergeCell ref="A2:F2"/>
    <mergeCell ref="A3:C3"/>
    <mergeCell ref="D4:F4"/>
    <mergeCell ref="A9:C9"/>
    <mergeCell ref="A10:F10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1"/>
  <sheetViews>
    <sheetView showGridLines="0" showZeros="0" workbookViewId="0">
      <selection activeCell="A1" sqref="A1"/>
    </sheetView>
  </sheetViews>
  <sheetFormatPr defaultColWidth="10" defaultRowHeight="12.75" customHeight="1"/>
  <cols>
    <col min="1" max="3" width="38.5" customWidth="1"/>
    <col min="4" max="17" width="12.85" customWidth="1"/>
  </cols>
  <sheetData>
    <row r="1" ht="17.25" customHeight="1" spans="1:17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49" t="s">
        <v>376</v>
      </c>
    </row>
    <row r="2" ht="45" customHeight="1" spans="1:17">
      <c r="A2" s="24" t="s">
        <v>377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ht="18.75" customHeight="1" spans="1:17">
      <c r="A3" s="23" t="str">
        <f>"单位名称："&amp;"楚雄彝族自治州大海波水库管理处"</f>
        <v>单位名称：楚雄彝族自治州大海波水库管理处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7" t="s">
        <v>54</v>
      </c>
    </row>
    <row r="4" ht="22.5" customHeight="1" spans="1:17">
      <c r="A4" s="41" t="s">
        <v>378</v>
      </c>
      <c r="B4" s="41" t="s">
        <v>379</v>
      </c>
      <c r="C4" s="41" t="s">
        <v>380</v>
      </c>
      <c r="D4" s="41" t="s">
        <v>381</v>
      </c>
      <c r="E4" s="41" t="s">
        <v>382</v>
      </c>
      <c r="F4" s="41" t="s">
        <v>383</v>
      </c>
      <c r="G4" s="41" t="s">
        <v>203</v>
      </c>
      <c r="H4" s="41"/>
      <c r="I4" s="41"/>
      <c r="J4" s="41"/>
      <c r="K4" s="41"/>
      <c r="L4" s="41"/>
      <c r="M4" s="41"/>
      <c r="N4" s="41"/>
      <c r="O4" s="41"/>
      <c r="P4" s="41"/>
      <c r="Q4" s="41"/>
    </row>
    <row r="5" ht="22.5" customHeight="1" spans="1:17">
      <c r="A5" s="41"/>
      <c r="B5" s="41" t="s">
        <v>384</v>
      </c>
      <c r="C5" s="41" t="s">
        <v>385</v>
      </c>
      <c r="D5" s="41" t="s">
        <v>381</v>
      </c>
      <c r="E5" s="41" t="s">
        <v>386</v>
      </c>
      <c r="F5" s="41"/>
      <c r="G5" s="41" t="s">
        <v>57</v>
      </c>
      <c r="H5" s="41" t="s">
        <v>60</v>
      </c>
      <c r="I5" s="41" t="s">
        <v>387</v>
      </c>
      <c r="J5" s="41" t="s">
        <v>388</v>
      </c>
      <c r="K5" s="41" t="s">
        <v>389</v>
      </c>
      <c r="L5" s="41" t="s">
        <v>64</v>
      </c>
      <c r="M5" s="41"/>
      <c r="N5" s="41"/>
      <c r="O5" s="41"/>
      <c r="P5" s="41"/>
      <c r="Q5" s="41"/>
    </row>
    <row r="6" ht="23.65" customHeight="1" spans="1:17">
      <c r="A6" s="41"/>
      <c r="B6" s="41"/>
      <c r="C6" s="41"/>
      <c r="D6" s="41"/>
      <c r="E6" s="41"/>
      <c r="F6" s="41"/>
      <c r="G6" s="41"/>
      <c r="H6" s="41"/>
      <c r="I6" s="41" t="s">
        <v>59</v>
      </c>
      <c r="J6" s="41"/>
      <c r="K6" s="41"/>
      <c r="L6" s="41" t="s">
        <v>59</v>
      </c>
      <c r="M6" s="41" t="s">
        <v>65</v>
      </c>
      <c r="N6" s="41" t="s">
        <v>66</v>
      </c>
      <c r="O6" s="41" t="s">
        <v>67</v>
      </c>
      <c r="P6" s="41" t="s">
        <v>68</v>
      </c>
      <c r="Q6" s="41" t="s">
        <v>69</v>
      </c>
    </row>
    <row r="7" ht="22.5" customHeight="1" spans="1:17">
      <c r="A7" s="42">
        <v>1</v>
      </c>
      <c r="B7" s="42">
        <v>2</v>
      </c>
      <c r="C7" s="42">
        <v>3</v>
      </c>
      <c r="D7" s="42">
        <v>4</v>
      </c>
      <c r="E7" s="42">
        <v>5</v>
      </c>
      <c r="F7" s="42">
        <v>6</v>
      </c>
      <c r="G7" s="42">
        <v>7</v>
      </c>
      <c r="H7" s="42">
        <v>8</v>
      </c>
      <c r="I7" s="42">
        <v>9</v>
      </c>
      <c r="J7" s="42">
        <v>10</v>
      </c>
      <c r="K7" s="42">
        <v>11</v>
      </c>
      <c r="L7" s="42">
        <v>12</v>
      </c>
      <c r="M7" s="42">
        <v>13</v>
      </c>
      <c r="N7" s="42">
        <v>14</v>
      </c>
      <c r="O7" s="42">
        <v>15</v>
      </c>
      <c r="P7" s="42">
        <v>16</v>
      </c>
      <c r="Q7" s="42">
        <v>17</v>
      </c>
    </row>
    <row r="8" ht="22.5" customHeight="1" spans="1:17">
      <c r="A8" s="43"/>
      <c r="B8" s="43"/>
      <c r="C8" s="43"/>
      <c r="D8" s="43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</row>
    <row r="9" ht="22.5" customHeight="1" spans="1:17">
      <c r="A9" s="45"/>
      <c r="B9" s="45"/>
      <c r="C9" s="45"/>
      <c r="D9" s="45"/>
      <c r="E9" s="46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</row>
    <row r="10" ht="22.5" customHeight="1" spans="1:17">
      <c r="A10" s="47" t="s">
        <v>57</v>
      </c>
      <c r="B10" s="47"/>
      <c r="C10" s="47"/>
      <c r="D10" s="47"/>
      <c r="E10" s="47"/>
      <c r="F10" s="48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</row>
    <row r="11" ht="26" customHeight="1" spans="1:2">
      <c r="A11" s="15" t="s">
        <v>390</v>
      </c>
      <c r="B11" s="10"/>
    </row>
  </sheetData>
  <mergeCells count="16">
    <mergeCell ref="A2:Q2"/>
    <mergeCell ref="G4:Q4"/>
    <mergeCell ref="L5:Q5"/>
    <mergeCell ref="A10:E10"/>
    <mergeCell ref="A11:B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1"/>
  <sheetViews>
    <sheetView showZeros="0" workbookViewId="0">
      <selection activeCell="A1" sqref="A1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27.9916666666667" customWidth="1"/>
    <col min="4" max="4" width="13.5083333333333" customWidth="1"/>
    <col min="5" max="5" width="21.7833333333333" customWidth="1"/>
    <col min="6" max="6" width="24.6416666666667" customWidth="1"/>
    <col min="7" max="7" width="30.075" customWidth="1"/>
    <col min="8" max="18" width="12.85" customWidth="1"/>
  </cols>
  <sheetData>
    <row r="1" ht="23.65" customHeight="1" spans="1:18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40" t="s">
        <v>391</v>
      </c>
    </row>
    <row r="2" ht="49.9" customHeight="1" spans="1:18">
      <c r="A2" s="31" t="str">
        <f>"2025"&amp;"年部门政府购买服务预算表"</f>
        <v>2025年部门政府购买服务预算表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ht="23.65" customHeight="1" spans="1:18">
      <c r="A3" s="32" t="str">
        <f>"单位名称："&amp;"楚雄彝族自治州大海波水库管理处"</f>
        <v>单位名称：楚雄彝族自治州大海波水库管理处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40" t="s">
        <v>54</v>
      </c>
    </row>
    <row r="4" ht="23.65" customHeight="1" spans="1:18">
      <c r="A4" s="33" t="s">
        <v>378</v>
      </c>
      <c r="B4" s="33" t="s">
        <v>392</v>
      </c>
      <c r="C4" s="33" t="s">
        <v>393</v>
      </c>
      <c r="D4" s="33" t="s">
        <v>394</v>
      </c>
      <c r="E4" s="33" t="s">
        <v>395</v>
      </c>
      <c r="F4" s="33" t="s">
        <v>396</v>
      </c>
      <c r="G4" s="33" t="s">
        <v>397</v>
      </c>
      <c r="H4" s="33" t="s">
        <v>203</v>
      </c>
      <c r="I4" s="33"/>
      <c r="J4" s="33"/>
      <c r="K4" s="33"/>
      <c r="L4" s="33"/>
      <c r="M4" s="33"/>
      <c r="N4" s="33"/>
      <c r="O4" s="33"/>
      <c r="P4" s="33"/>
      <c r="Q4" s="33"/>
      <c r="R4" s="33"/>
    </row>
    <row r="5" ht="23.65" customHeight="1" spans="1:18">
      <c r="A5" s="33" t="s">
        <v>398</v>
      </c>
      <c r="B5" s="33" t="s">
        <v>388</v>
      </c>
      <c r="C5" s="33" t="s">
        <v>389</v>
      </c>
      <c r="D5" s="33"/>
      <c r="E5" s="33" t="s">
        <v>399</v>
      </c>
      <c r="F5" s="33"/>
      <c r="G5" s="33"/>
      <c r="H5" s="33" t="s">
        <v>57</v>
      </c>
      <c r="I5" s="33" t="s">
        <v>60</v>
      </c>
      <c r="J5" s="33" t="s">
        <v>387</v>
      </c>
      <c r="K5" s="33" t="s">
        <v>388</v>
      </c>
      <c r="L5" s="33" t="s">
        <v>389</v>
      </c>
      <c r="M5" s="33" t="s">
        <v>64</v>
      </c>
      <c r="N5" s="33"/>
      <c r="O5" s="33"/>
      <c r="P5" s="33"/>
      <c r="Q5" s="33"/>
      <c r="R5" s="33"/>
    </row>
    <row r="6" ht="36" customHeight="1" spans="1:18">
      <c r="A6" s="33"/>
      <c r="B6" s="33"/>
      <c r="C6" s="33"/>
      <c r="D6" s="33"/>
      <c r="E6" s="33"/>
      <c r="F6" s="33"/>
      <c r="G6" s="33"/>
      <c r="H6" s="33"/>
      <c r="I6" s="33" t="s">
        <v>59</v>
      </c>
      <c r="J6" s="33"/>
      <c r="K6" s="33"/>
      <c r="L6" s="33"/>
      <c r="M6" s="33" t="s">
        <v>59</v>
      </c>
      <c r="N6" s="33" t="s">
        <v>65</v>
      </c>
      <c r="O6" s="33" t="s">
        <v>66</v>
      </c>
      <c r="P6" s="33" t="s">
        <v>67</v>
      </c>
      <c r="Q6" s="33" t="s">
        <v>68</v>
      </c>
      <c r="R6" s="33" t="s">
        <v>69</v>
      </c>
    </row>
    <row r="7" ht="22.5" customHeight="1" spans="1:18">
      <c r="A7" s="34" t="s">
        <v>83</v>
      </c>
      <c r="B7" s="34" t="s">
        <v>84</v>
      </c>
      <c r="C7" s="34" t="s">
        <v>85</v>
      </c>
      <c r="D7" s="34" t="s">
        <v>86</v>
      </c>
      <c r="E7" s="34" t="s">
        <v>87</v>
      </c>
      <c r="F7" s="34" t="s">
        <v>88</v>
      </c>
      <c r="G7" s="34" t="s">
        <v>89</v>
      </c>
      <c r="H7" s="34" t="s">
        <v>90</v>
      </c>
      <c r="I7" s="34" t="s">
        <v>91</v>
      </c>
      <c r="J7" s="34" t="s">
        <v>92</v>
      </c>
      <c r="K7" s="34" t="s">
        <v>93</v>
      </c>
      <c r="L7" s="34" t="s">
        <v>94</v>
      </c>
      <c r="M7" s="34" t="s">
        <v>95</v>
      </c>
      <c r="N7" s="34" t="s">
        <v>96</v>
      </c>
      <c r="O7" s="34" t="s">
        <v>400</v>
      </c>
      <c r="P7" s="34" t="s">
        <v>401</v>
      </c>
      <c r="Q7" s="34" t="s">
        <v>402</v>
      </c>
      <c r="R7" s="34" t="s">
        <v>403</v>
      </c>
    </row>
    <row r="8" ht="22.5" customHeight="1" spans="1:18">
      <c r="A8" s="35"/>
      <c r="B8" s="35"/>
      <c r="C8" s="35"/>
      <c r="D8" s="35"/>
      <c r="E8" s="35"/>
      <c r="F8" s="35"/>
      <c r="G8" s="35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ht="22.5" customHeight="1" spans="1:18">
      <c r="A9" s="37"/>
      <c r="B9" s="37"/>
      <c r="C9" s="37"/>
      <c r="D9" s="37"/>
      <c r="E9" s="37"/>
      <c r="F9" s="37"/>
      <c r="G9" s="37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</row>
    <row r="10" ht="22.5" customHeight="1" spans="1:18">
      <c r="A10" s="38" t="s">
        <v>57</v>
      </c>
      <c r="B10" s="38"/>
      <c r="C10" s="38"/>
      <c r="D10" s="38"/>
      <c r="E10" s="38"/>
      <c r="F10" s="38"/>
      <c r="G10" s="38"/>
      <c r="H10" s="39"/>
      <c r="I10" s="36"/>
      <c r="J10" s="36"/>
      <c r="K10" s="36"/>
      <c r="L10" s="36"/>
      <c r="M10" s="36"/>
      <c r="N10" s="36"/>
      <c r="O10" s="36"/>
      <c r="P10" s="36"/>
      <c r="Q10" s="36"/>
      <c r="R10" s="36"/>
    </row>
    <row r="11" ht="24" customHeight="1" spans="1:2">
      <c r="A11" s="15" t="s">
        <v>404</v>
      </c>
      <c r="B11" s="10"/>
    </row>
  </sheetData>
  <mergeCells count="18">
    <mergeCell ref="A2:R2"/>
    <mergeCell ref="A3:Q3"/>
    <mergeCell ref="H4:R4"/>
    <mergeCell ref="M5:R5"/>
    <mergeCell ref="A10:G10"/>
    <mergeCell ref="A11:B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workbookViewId="0">
      <selection activeCell="A1" sqref="A1"/>
    </sheetView>
  </sheetViews>
  <sheetFormatPr defaultColWidth="10.7083333333333" defaultRowHeight="14.25" customHeight="1"/>
  <cols>
    <col min="1" max="1" width="44" customWidth="1"/>
    <col min="2" max="14" width="12.85" customWidth="1"/>
  </cols>
  <sheetData>
    <row r="1" ht="13.5" customHeight="1" spans="1:1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7" t="s">
        <v>405</v>
      </c>
    </row>
    <row r="2" ht="45" customHeight="1" spans="1:14">
      <c r="A2" s="12" t="s">
        <v>406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ht="22.5" customHeight="1" spans="1:14">
      <c r="A3" s="11" t="str">
        <f>"单位名称："&amp;"楚雄彝族自治州大海波水库管理处"</f>
        <v>单位名称：楚雄彝族自治州大海波水库管理处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7" t="s">
        <v>54</v>
      </c>
    </row>
    <row r="4" ht="22.5" customHeight="1" spans="1:14">
      <c r="A4" s="5" t="s">
        <v>407</v>
      </c>
      <c r="B4" s="5" t="s">
        <v>203</v>
      </c>
      <c r="C4" s="5"/>
      <c r="D4" s="5"/>
      <c r="E4" s="5" t="s">
        <v>408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387</v>
      </c>
      <c r="E5" s="5" t="s">
        <v>409</v>
      </c>
      <c r="F5" s="5" t="s">
        <v>410</v>
      </c>
      <c r="G5" s="5" t="s">
        <v>411</v>
      </c>
      <c r="H5" s="5" t="s">
        <v>412</v>
      </c>
      <c r="I5" s="5" t="s">
        <v>413</v>
      </c>
      <c r="J5" s="5" t="s">
        <v>414</v>
      </c>
      <c r="K5" s="5" t="s">
        <v>415</v>
      </c>
      <c r="L5" s="5" t="s">
        <v>416</v>
      </c>
      <c r="M5" s="5" t="s">
        <v>417</v>
      </c>
      <c r="N5" s="5" t="s">
        <v>418</v>
      </c>
    </row>
    <row r="6" ht="22.5" customHeight="1" spans="1:14">
      <c r="A6" s="28">
        <v>1</v>
      </c>
      <c r="B6" s="28">
        <v>2</v>
      </c>
      <c r="C6" s="28">
        <v>3</v>
      </c>
      <c r="D6" s="29">
        <v>4</v>
      </c>
      <c r="E6" s="28">
        <v>5</v>
      </c>
      <c r="F6" s="28">
        <v>6</v>
      </c>
      <c r="G6" s="29">
        <v>7</v>
      </c>
      <c r="H6" s="28">
        <v>8</v>
      </c>
      <c r="I6" s="28">
        <v>9</v>
      </c>
      <c r="J6" s="29">
        <v>10</v>
      </c>
      <c r="K6" s="28">
        <v>11</v>
      </c>
      <c r="L6" s="28">
        <v>12</v>
      </c>
      <c r="M6" s="29">
        <v>13</v>
      </c>
      <c r="N6" s="28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9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ht="24" customHeight="1" spans="1:3">
      <c r="A10" s="15" t="s">
        <v>419</v>
      </c>
      <c r="B10" s="15"/>
      <c r="C10" s="15"/>
    </row>
  </sheetData>
  <mergeCells count="6">
    <mergeCell ref="A2:N2"/>
    <mergeCell ref="A3:H3"/>
    <mergeCell ref="B4:D4"/>
    <mergeCell ref="E4:N4"/>
    <mergeCell ref="A10:C10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workbookViewId="0">
      <selection activeCell="A1" sqref="A1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4" width="20.85" customWidth="1"/>
    <col min="5" max="5" width="17.2833333333333" customWidth="1"/>
    <col min="6" max="6" width="30.2833333333333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41.7" customWidth="1"/>
  </cols>
  <sheetData>
    <row r="1" ht="15.75" customHeight="1" spans="1:11">
      <c r="A1" s="23"/>
      <c r="B1" s="23"/>
      <c r="C1" s="23"/>
      <c r="D1" s="23"/>
      <c r="E1" s="23"/>
      <c r="F1" s="23"/>
      <c r="G1" s="23"/>
      <c r="H1" s="23"/>
      <c r="I1" s="23"/>
      <c r="J1" s="23"/>
      <c r="K1" s="27" t="s">
        <v>420</v>
      </c>
    </row>
    <row r="2" ht="45" customHeight="1" spans="1:11">
      <c r="A2" s="24" t="s">
        <v>421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ht="15.75" customHeight="1" spans="1:11">
      <c r="A3" s="23" t="str">
        <f>"单位名称："&amp;"楚雄彝族自治州大海波水库管理处"</f>
        <v>单位名称：楚雄彝族自治州大海波水库管理处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ht="22.5" customHeight="1" spans="1:11">
      <c r="A4" s="9" t="s">
        <v>422</v>
      </c>
      <c r="B4" s="9" t="s">
        <v>197</v>
      </c>
      <c r="C4" s="9" t="s">
        <v>307</v>
      </c>
      <c r="D4" s="9" t="s">
        <v>308</v>
      </c>
      <c r="E4" s="9" t="s">
        <v>309</v>
      </c>
      <c r="F4" s="9" t="s">
        <v>310</v>
      </c>
      <c r="G4" s="9" t="s">
        <v>311</v>
      </c>
      <c r="H4" s="9" t="s">
        <v>312</v>
      </c>
      <c r="I4" s="9" t="s">
        <v>313</v>
      </c>
      <c r="J4" s="9" t="s">
        <v>314</v>
      </c>
      <c r="K4" s="9" t="s">
        <v>315</v>
      </c>
    </row>
    <row r="5" ht="22.5" customHeight="1" spans="1:11">
      <c r="A5" s="13">
        <v>1</v>
      </c>
      <c r="B5" s="25">
        <v>2</v>
      </c>
      <c r="C5" s="13">
        <v>3</v>
      </c>
      <c r="D5" s="25">
        <v>4</v>
      </c>
      <c r="E5" s="13">
        <v>5</v>
      </c>
      <c r="F5" s="25">
        <v>6</v>
      </c>
      <c r="G5" s="13">
        <v>7</v>
      </c>
      <c r="H5" s="25">
        <v>8</v>
      </c>
      <c r="I5" s="13">
        <v>9</v>
      </c>
      <c r="J5" s="25">
        <v>10</v>
      </c>
      <c r="K5" s="25">
        <v>11</v>
      </c>
    </row>
    <row r="6" ht="22.5" customHeight="1" spans="1:11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</row>
    <row r="7" ht="22.5" customHeight="1" spans="1:11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</row>
    <row r="8" ht="22.5" customHeight="1" spans="1:1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</row>
    <row r="9" ht="26" customHeight="1" spans="1:1">
      <c r="A9" s="10" t="s">
        <v>423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A1" sqref="A1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8" width="12.85" customWidth="1"/>
  </cols>
  <sheetData>
    <row r="1" ht="14.25" customHeight="1" spans="1:8">
      <c r="A1" s="18"/>
      <c r="B1" s="18"/>
      <c r="C1" s="18"/>
      <c r="D1" s="18"/>
      <c r="E1" s="18"/>
      <c r="F1" s="18"/>
      <c r="G1" s="18"/>
      <c r="H1" s="17" t="s">
        <v>424</v>
      </c>
    </row>
    <row r="2" ht="45" customHeight="1" spans="1:8">
      <c r="A2" s="12" t="s">
        <v>425</v>
      </c>
      <c r="B2" s="12"/>
      <c r="C2" s="12"/>
      <c r="D2" s="12"/>
      <c r="E2" s="12"/>
      <c r="F2" s="12"/>
      <c r="G2" s="12"/>
      <c r="H2" s="12"/>
    </row>
    <row r="3" ht="13.5" customHeight="1" spans="1:8">
      <c r="A3" s="11" t="str">
        <f>"单位名称："&amp;"楚雄彝族自治州大海波水库管理处"</f>
        <v>单位名称：楚雄彝族自治州大海波水库管理处</v>
      </c>
      <c r="B3" s="11"/>
      <c r="C3" s="11"/>
      <c r="D3" s="18"/>
      <c r="E3" s="18"/>
      <c r="F3" s="18"/>
      <c r="G3" s="18"/>
      <c r="H3" s="17" t="s">
        <v>54</v>
      </c>
    </row>
    <row r="4" ht="18" customHeight="1" spans="1:8">
      <c r="A4" s="5" t="s">
        <v>373</v>
      </c>
      <c r="B4" s="5" t="s">
        <v>426</v>
      </c>
      <c r="C4" s="5" t="s">
        <v>427</v>
      </c>
      <c r="D4" s="5" t="s">
        <v>428</v>
      </c>
      <c r="E4" s="5" t="s">
        <v>381</v>
      </c>
      <c r="F4" s="5" t="s">
        <v>429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382</v>
      </c>
      <c r="G5" s="5" t="s">
        <v>430</v>
      </c>
      <c r="H5" s="5" t="s">
        <v>431</v>
      </c>
    </row>
    <row r="6" ht="21" customHeight="1" spans="1:8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</row>
    <row r="7" ht="23.25" customHeight="1" spans="1:8">
      <c r="A7" s="7" t="s">
        <v>71</v>
      </c>
      <c r="B7" s="7"/>
      <c r="C7" s="7"/>
      <c r="D7" s="7"/>
      <c r="E7" s="20"/>
      <c r="F7" s="21">
        <v>10</v>
      </c>
      <c r="G7" s="20">
        <v>7160.5</v>
      </c>
      <c r="H7" s="20">
        <v>71605</v>
      </c>
    </row>
    <row r="8" ht="23.25" customHeight="1" spans="1:8">
      <c r="A8" s="7" t="s">
        <v>432</v>
      </c>
      <c r="B8" s="7" t="s">
        <v>433</v>
      </c>
      <c r="C8" s="7" t="s">
        <v>434</v>
      </c>
      <c r="D8" s="7" t="s">
        <v>435</v>
      </c>
      <c r="E8" s="20" t="s">
        <v>436</v>
      </c>
      <c r="F8" s="21">
        <v>9</v>
      </c>
      <c r="G8" s="20">
        <v>7060</v>
      </c>
      <c r="H8" s="20">
        <v>63540</v>
      </c>
    </row>
    <row r="9" ht="23.25" customHeight="1" spans="1:8">
      <c r="A9" s="7"/>
      <c r="B9" s="7" t="s">
        <v>433</v>
      </c>
      <c r="C9" s="7" t="s">
        <v>437</v>
      </c>
      <c r="D9" s="7" t="s">
        <v>435</v>
      </c>
      <c r="E9" s="20" t="s">
        <v>436</v>
      </c>
      <c r="F9" s="21">
        <v>1</v>
      </c>
      <c r="G9" s="20">
        <v>8065</v>
      </c>
      <c r="H9" s="20">
        <v>8065</v>
      </c>
    </row>
    <row r="10" ht="23.25" customHeight="1" spans="1:8">
      <c r="A10" s="9" t="s">
        <v>57</v>
      </c>
      <c r="B10" s="9"/>
      <c r="C10" s="9"/>
      <c r="D10" s="9"/>
      <c r="E10" s="9"/>
      <c r="F10" s="22">
        <v>10</v>
      </c>
      <c r="G10" s="20">
        <v>7160.5</v>
      </c>
      <c r="H10" s="20">
        <v>71605</v>
      </c>
    </row>
  </sheetData>
  <mergeCells count="9">
    <mergeCell ref="A2:H2"/>
    <mergeCell ref="A3:C3"/>
    <mergeCell ref="F4:H4"/>
    <mergeCell ref="A10:E10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A1" sqref="A1"/>
    </sheetView>
  </sheetViews>
  <sheetFormatPr defaultColWidth="10.7083333333333" defaultRowHeight="14.25" customHeight="1"/>
  <cols>
    <col min="1" max="7" width="17.575" customWidth="1"/>
    <col min="8" max="11" width="12.85" customWidth="1"/>
  </cols>
  <sheetData>
    <row r="1" ht="15.75" customHeight="1" spans="1:11">
      <c r="A1" s="11"/>
      <c r="B1" s="11"/>
      <c r="C1" s="11"/>
      <c r="D1" s="11"/>
      <c r="E1" s="11"/>
      <c r="F1" s="11"/>
      <c r="G1" s="11"/>
      <c r="H1" s="11"/>
      <c r="I1" s="11"/>
      <c r="J1" s="11"/>
      <c r="K1" s="17" t="s">
        <v>438</v>
      </c>
    </row>
    <row r="2" ht="46.15" customHeight="1" spans="1:11">
      <c r="A2" s="12" t="s">
        <v>439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22.5" customHeight="1" spans="1:11">
      <c r="A3" s="11" t="str">
        <f>"单位名称："&amp;"楚雄彝族自治州大海波水库管理处"</f>
        <v>单位名称：楚雄彝族自治州大海波水库管理处</v>
      </c>
      <c r="B3" s="11"/>
      <c r="C3" s="11"/>
      <c r="D3" s="11"/>
      <c r="E3" s="11"/>
      <c r="F3" s="11"/>
      <c r="G3" s="11"/>
      <c r="H3" s="11"/>
      <c r="I3" s="11"/>
      <c r="J3" s="11"/>
      <c r="K3" s="17" t="s">
        <v>2</v>
      </c>
    </row>
    <row r="4" ht="22.5" customHeight="1" spans="1:11">
      <c r="A4" s="5" t="s">
        <v>291</v>
      </c>
      <c r="B4" s="5" t="s">
        <v>198</v>
      </c>
      <c r="C4" s="5" t="s">
        <v>196</v>
      </c>
      <c r="D4" s="5" t="s">
        <v>199</v>
      </c>
      <c r="E4" s="5" t="s">
        <v>200</v>
      </c>
      <c r="F4" s="5" t="s">
        <v>292</v>
      </c>
      <c r="G4" s="5" t="s">
        <v>293</v>
      </c>
      <c r="H4" s="5" t="s">
        <v>57</v>
      </c>
      <c r="I4" s="5" t="s">
        <v>440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3">
        <v>1</v>
      </c>
      <c r="B6" s="13">
        <v>2</v>
      </c>
      <c r="C6" s="13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  <c r="K6" s="14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432</v>
      </c>
      <c r="B8" s="7" t="s">
        <v>432</v>
      </c>
      <c r="C8" s="7" t="s">
        <v>432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ht="25" customHeight="1" spans="1:4">
      <c r="A10" s="15" t="s">
        <v>441</v>
      </c>
      <c r="B10" s="15"/>
      <c r="C10" s="15"/>
      <c r="D10" s="16"/>
    </row>
  </sheetData>
  <mergeCells count="13">
    <mergeCell ref="A2:K2"/>
    <mergeCell ref="A3:J3"/>
    <mergeCell ref="I4:K4"/>
    <mergeCell ref="A9:G9"/>
    <mergeCell ref="A10:C10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1"/>
  <sheetViews>
    <sheetView showGridLines="0" showZeros="0" workbookViewId="0">
      <selection activeCell="A1" sqref="A1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54.7916666666667" customWidth="1"/>
    <col min="4" max="4" width="8.70833333333333" customWidth="1"/>
    <col min="5" max="7" width="12.8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442</v>
      </c>
    </row>
    <row r="2" ht="45" customHeight="1" spans="1:7">
      <c r="A2" s="3" t="s">
        <v>443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"单位名称："&amp;"楚雄彝族自治州大海波水库管理处"</f>
        <v>单位名称：楚雄彝族自治州大海波水库管理处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196</v>
      </c>
      <c r="B4" s="5" t="s">
        <v>291</v>
      </c>
      <c r="C4" s="5" t="s">
        <v>198</v>
      </c>
      <c r="D4" s="5" t="s">
        <v>444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445</v>
      </c>
      <c r="F5" s="5" t="s">
        <v>446</v>
      </c>
      <c r="G5" s="5" t="s">
        <v>447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71</v>
      </c>
      <c r="B7" s="7"/>
      <c r="C7" s="7"/>
      <c r="D7" s="7"/>
      <c r="E7" s="8">
        <v>136200</v>
      </c>
      <c r="F7" s="8"/>
      <c r="G7" s="8"/>
    </row>
    <row r="8" ht="22.5" customHeight="1" spans="1:7">
      <c r="A8" s="7"/>
      <c r="B8" s="7" t="s">
        <v>302</v>
      </c>
      <c r="C8" s="7" t="s">
        <v>301</v>
      </c>
      <c r="D8" s="7" t="s">
        <v>448</v>
      </c>
      <c r="E8" s="8">
        <v>36200</v>
      </c>
      <c r="F8" s="8"/>
      <c r="G8" s="8"/>
    </row>
    <row r="9" ht="22.5" customHeight="1" spans="1:7">
      <c r="A9" s="7"/>
      <c r="B9" s="7" t="s">
        <v>297</v>
      </c>
      <c r="C9" s="7" t="s">
        <v>296</v>
      </c>
      <c r="D9" s="7" t="s">
        <v>448</v>
      </c>
      <c r="E9" s="8">
        <v>100000</v>
      </c>
      <c r="F9" s="8"/>
      <c r="G9" s="8"/>
    </row>
    <row r="10" ht="22.5" customHeight="1" spans="1:7">
      <c r="A10" s="9" t="s">
        <v>57</v>
      </c>
      <c r="B10" s="9"/>
      <c r="C10" s="9"/>
      <c r="D10" s="9"/>
      <c r="E10" s="8">
        <v>136200</v>
      </c>
      <c r="F10" s="8"/>
      <c r="G10" s="8"/>
    </row>
    <row r="11" ht="30" customHeight="1" spans="1:7">
      <c r="A11" s="10" t="s">
        <v>449</v>
      </c>
      <c r="B11" s="10"/>
      <c r="C11" s="10"/>
      <c r="D11" s="10"/>
      <c r="E11" s="10"/>
      <c r="F11" s="10"/>
      <c r="G11" s="10"/>
    </row>
  </sheetData>
  <mergeCells count="9">
    <mergeCell ref="A2:G2"/>
    <mergeCell ref="A3:B3"/>
    <mergeCell ref="E4:G4"/>
    <mergeCell ref="A10:D10"/>
    <mergeCell ref="A11:G11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A2" sqref="A2:T2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2.85" customWidth="1"/>
  </cols>
  <sheetData>
    <row r="1" ht="15.85" customHeight="1" spans="1:20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27" t="s">
        <v>53</v>
      </c>
    </row>
    <row r="2" ht="30.75" customHeight="1" spans="1:20">
      <c r="A2" s="24" t="str">
        <f>"2025"&amp;"年部门收入预算表"</f>
        <v>2025年部门收入预算表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customHeight="1" spans="1:20">
      <c r="A3" s="23" t="str">
        <f>"单位名称："&amp;"楚雄彝族自治州大海波水库管理处"</f>
        <v>单位名称：楚雄彝族自治州大海波水库管理处</v>
      </c>
      <c r="B3" s="23"/>
      <c r="C3" s="27" t="s">
        <v>54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62">
        <v>1</v>
      </c>
      <c r="B7" s="62">
        <v>2</v>
      </c>
      <c r="C7" s="62">
        <v>3</v>
      </c>
      <c r="D7" s="62">
        <v>4</v>
      </c>
      <c r="E7" s="62">
        <v>5</v>
      </c>
      <c r="F7" s="62">
        <v>6</v>
      </c>
      <c r="G7" s="62">
        <v>7</v>
      </c>
      <c r="H7" s="62">
        <v>8</v>
      </c>
      <c r="I7" s="62">
        <v>9</v>
      </c>
      <c r="J7" s="62">
        <v>10</v>
      </c>
      <c r="K7" s="62">
        <v>11</v>
      </c>
      <c r="L7" s="62">
        <v>12</v>
      </c>
      <c r="M7" s="62">
        <v>13</v>
      </c>
      <c r="N7" s="62">
        <v>14</v>
      </c>
      <c r="O7" s="62">
        <v>15</v>
      </c>
      <c r="P7" s="62">
        <v>16</v>
      </c>
      <c r="Q7" s="62">
        <v>17</v>
      </c>
      <c r="R7" s="62">
        <v>18</v>
      </c>
      <c r="S7" s="62">
        <v>19</v>
      </c>
      <c r="T7" s="62">
        <v>20</v>
      </c>
    </row>
    <row r="8" ht="31.6" customHeight="1" spans="1:20">
      <c r="A8" s="7" t="s">
        <v>70</v>
      </c>
      <c r="B8" s="7" t="s">
        <v>71</v>
      </c>
      <c r="C8" s="8">
        <v>2987814.33</v>
      </c>
      <c r="D8" s="8">
        <v>1597314.33</v>
      </c>
      <c r="E8" s="8">
        <v>1597314.33</v>
      </c>
      <c r="F8" s="8"/>
      <c r="G8" s="8"/>
      <c r="H8" s="8"/>
      <c r="I8" s="8">
        <v>1390500</v>
      </c>
      <c r="J8" s="8"/>
      <c r="K8" s="8">
        <v>1390500</v>
      </c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90" t="s">
        <v>57</v>
      </c>
      <c r="B9" s="90"/>
      <c r="C9" s="8">
        <v>2987814.33</v>
      </c>
      <c r="D9" s="8">
        <v>1597314.33</v>
      </c>
      <c r="E9" s="8">
        <v>1597314.33</v>
      </c>
      <c r="F9" s="8"/>
      <c r="G9" s="8"/>
      <c r="H9" s="8"/>
      <c r="I9" s="8">
        <v>1390500</v>
      </c>
      <c r="J9" s="8"/>
      <c r="K9" s="8">
        <v>1390500</v>
      </c>
      <c r="L9" s="8"/>
      <c r="M9" s="8"/>
      <c r="N9" s="8"/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9"/>
  <sheetViews>
    <sheetView showZeros="0" workbookViewId="0">
      <selection activeCell="B1" sqref="B1"/>
    </sheetView>
  </sheetViews>
  <sheetFormatPr defaultColWidth="9" defaultRowHeight="13.5" customHeight="1"/>
  <cols>
    <col min="1" max="1" width="17.425" customWidth="1"/>
    <col min="2" max="2" width="32" customWidth="1"/>
    <col min="3" max="15" width="12.85" customWidth="1"/>
  </cols>
  <sheetData>
    <row r="1" ht="17.5" customHeight="1" spans="1:1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2" t="s">
        <v>72</v>
      </c>
    </row>
    <row r="2" ht="30.75" customHeight="1" spans="1:15">
      <c r="A2" s="12" t="str">
        <f>"2025"&amp;"年部门支出预算表"</f>
        <v>2025年部门支出预算表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customHeight="1" spans="1:15">
      <c r="A3" s="4" t="str">
        <f>"单位名称："&amp;"楚雄彝族自治州大海波水库管理处"</f>
        <v>单位名称：楚雄彝族自治州大海波水库管理处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83" t="s">
        <v>83</v>
      </c>
      <c r="B6" s="83" t="s">
        <v>84</v>
      </c>
      <c r="C6" s="83" t="s">
        <v>85</v>
      </c>
      <c r="D6" s="84" t="s">
        <v>86</v>
      </c>
      <c r="E6" s="84" t="s">
        <v>87</v>
      </c>
      <c r="F6" s="84" t="s">
        <v>88</v>
      </c>
      <c r="G6" s="84" t="s">
        <v>89</v>
      </c>
      <c r="H6" s="84" t="s">
        <v>90</v>
      </c>
      <c r="I6" s="84" t="s">
        <v>91</v>
      </c>
      <c r="J6" s="84" t="s">
        <v>92</v>
      </c>
      <c r="K6" s="84" t="s">
        <v>93</v>
      </c>
      <c r="L6" s="84" t="s">
        <v>94</v>
      </c>
      <c r="M6" s="84" t="s">
        <v>95</v>
      </c>
      <c r="N6" s="83" t="s">
        <v>96</v>
      </c>
      <c r="O6" s="91">
        <v>15</v>
      </c>
    </row>
    <row r="7" ht="24" customHeight="1" spans="1:15">
      <c r="A7" s="7" t="s">
        <v>97</v>
      </c>
      <c r="B7" s="85" t="s">
        <v>98</v>
      </c>
      <c r="C7" s="8">
        <v>847486.6</v>
      </c>
      <c r="D7" s="8">
        <v>375086.6</v>
      </c>
      <c r="E7" s="8">
        <v>338886.6</v>
      </c>
      <c r="F7" s="8">
        <v>36200</v>
      </c>
      <c r="G7" s="8"/>
      <c r="H7" s="8"/>
      <c r="I7" s="8"/>
      <c r="J7" s="8">
        <v>472400</v>
      </c>
      <c r="K7" s="8"/>
      <c r="L7" s="8">
        <v>472400</v>
      </c>
      <c r="M7" s="8"/>
      <c r="N7" s="8"/>
      <c r="O7" s="8"/>
    </row>
    <row r="8" ht="24" customHeight="1" spans="1:15">
      <c r="A8" s="69" t="s">
        <v>99</v>
      </c>
      <c r="B8" s="86" t="s">
        <v>100</v>
      </c>
      <c r="C8" s="8">
        <v>760331.2</v>
      </c>
      <c r="D8" s="8">
        <v>330331.2</v>
      </c>
      <c r="E8" s="8">
        <v>330331.2</v>
      </c>
      <c r="F8" s="8"/>
      <c r="G8" s="8"/>
      <c r="H8" s="8"/>
      <c r="I8" s="8"/>
      <c r="J8" s="8">
        <v>430000</v>
      </c>
      <c r="K8" s="8"/>
      <c r="L8" s="8">
        <v>430000</v>
      </c>
      <c r="M8" s="8"/>
      <c r="N8" s="8"/>
      <c r="O8" s="8"/>
    </row>
    <row r="9" ht="24" customHeight="1" spans="1:15">
      <c r="A9" s="70" t="s">
        <v>101</v>
      </c>
      <c r="B9" s="87" t="s">
        <v>102</v>
      </c>
      <c r="C9" s="8">
        <v>220891.2</v>
      </c>
      <c r="D9" s="8">
        <v>220891.2</v>
      </c>
      <c r="E9" s="8">
        <v>220891.2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70" t="s">
        <v>103</v>
      </c>
      <c r="B10" s="88" t="s">
        <v>104</v>
      </c>
      <c r="C10" s="8">
        <v>409440</v>
      </c>
      <c r="D10" s="8">
        <v>109440</v>
      </c>
      <c r="E10" s="8">
        <v>109440</v>
      </c>
      <c r="F10" s="8"/>
      <c r="G10" s="8"/>
      <c r="H10" s="8"/>
      <c r="I10" s="8"/>
      <c r="J10" s="8">
        <v>300000</v>
      </c>
      <c r="K10" s="8"/>
      <c r="L10" s="8">
        <v>300000</v>
      </c>
      <c r="M10" s="8"/>
      <c r="N10" s="8"/>
      <c r="O10" s="8"/>
    </row>
    <row r="11" ht="24" customHeight="1" spans="1:15">
      <c r="A11" s="70" t="s">
        <v>105</v>
      </c>
      <c r="B11" s="87" t="s">
        <v>106</v>
      </c>
      <c r="C11" s="8">
        <v>130000</v>
      </c>
      <c r="D11" s="8"/>
      <c r="E11" s="8"/>
      <c r="F11" s="8"/>
      <c r="G11" s="8"/>
      <c r="H11" s="8"/>
      <c r="I11" s="8"/>
      <c r="J11" s="8">
        <v>130000</v>
      </c>
      <c r="K11" s="8"/>
      <c r="L11" s="8">
        <v>130000</v>
      </c>
      <c r="M11" s="8"/>
      <c r="N11" s="8"/>
      <c r="O11" s="8"/>
    </row>
    <row r="12" ht="24" customHeight="1" spans="1:15">
      <c r="A12" s="69" t="s">
        <v>107</v>
      </c>
      <c r="B12" s="86" t="s">
        <v>108</v>
      </c>
      <c r="C12" s="8">
        <v>44755.4</v>
      </c>
      <c r="D12" s="8">
        <v>44755.4</v>
      </c>
      <c r="E12" s="8">
        <v>8555.4</v>
      </c>
      <c r="F12" s="8">
        <v>36200</v>
      </c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70" t="s">
        <v>109</v>
      </c>
      <c r="B13" s="87" t="s">
        <v>110</v>
      </c>
      <c r="C13" s="8">
        <v>8555.4</v>
      </c>
      <c r="D13" s="8">
        <v>8555.4</v>
      </c>
      <c r="E13" s="8">
        <v>8555.4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70" t="s">
        <v>111</v>
      </c>
      <c r="B14" s="87" t="s">
        <v>112</v>
      </c>
      <c r="C14" s="8">
        <v>36200</v>
      </c>
      <c r="D14" s="8">
        <v>36200</v>
      </c>
      <c r="E14" s="8"/>
      <c r="F14" s="8">
        <v>36200</v>
      </c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69" t="s">
        <v>113</v>
      </c>
      <c r="B15" s="86" t="s">
        <v>114</v>
      </c>
      <c r="C15" s="8">
        <v>42400</v>
      </c>
      <c r="D15" s="8"/>
      <c r="E15" s="8"/>
      <c r="F15" s="8"/>
      <c r="G15" s="8"/>
      <c r="H15" s="8"/>
      <c r="I15" s="8"/>
      <c r="J15" s="8">
        <v>42400</v>
      </c>
      <c r="K15" s="8"/>
      <c r="L15" s="8">
        <v>42400</v>
      </c>
      <c r="M15" s="8"/>
      <c r="N15" s="8"/>
      <c r="O15" s="8"/>
    </row>
    <row r="16" ht="24" customHeight="1" spans="1:15">
      <c r="A16" s="70" t="s">
        <v>115</v>
      </c>
      <c r="B16" s="87" t="s">
        <v>114</v>
      </c>
      <c r="C16" s="8">
        <v>42400</v>
      </c>
      <c r="D16" s="8"/>
      <c r="E16" s="8"/>
      <c r="F16" s="8"/>
      <c r="G16" s="8"/>
      <c r="H16" s="8"/>
      <c r="I16" s="8"/>
      <c r="J16" s="8">
        <v>42400</v>
      </c>
      <c r="K16" s="8"/>
      <c r="L16" s="8">
        <v>42400</v>
      </c>
      <c r="M16" s="8"/>
      <c r="N16" s="8"/>
      <c r="O16" s="8"/>
    </row>
    <row r="17" ht="24" customHeight="1" spans="1:15">
      <c r="A17" s="7" t="s">
        <v>116</v>
      </c>
      <c r="B17" s="85" t="s">
        <v>117</v>
      </c>
      <c r="C17" s="8">
        <v>208718.73</v>
      </c>
      <c r="D17" s="8">
        <v>103418.73</v>
      </c>
      <c r="E17" s="8">
        <v>103418.73</v>
      </c>
      <c r="F17" s="8"/>
      <c r="G17" s="8"/>
      <c r="H17" s="8"/>
      <c r="I17" s="8"/>
      <c r="J17" s="8">
        <v>105300</v>
      </c>
      <c r="K17" s="8"/>
      <c r="L17" s="8">
        <v>105300</v>
      </c>
      <c r="M17" s="8"/>
      <c r="N17" s="8"/>
      <c r="O17" s="8"/>
    </row>
    <row r="18" ht="24" customHeight="1" spans="1:15">
      <c r="A18" s="69" t="s">
        <v>118</v>
      </c>
      <c r="B18" s="86" t="s">
        <v>119</v>
      </c>
      <c r="C18" s="8">
        <v>208718.73</v>
      </c>
      <c r="D18" s="8">
        <v>103418.73</v>
      </c>
      <c r="E18" s="8">
        <v>103418.73</v>
      </c>
      <c r="F18" s="8"/>
      <c r="G18" s="8"/>
      <c r="H18" s="8"/>
      <c r="I18" s="8"/>
      <c r="J18" s="8">
        <v>105300</v>
      </c>
      <c r="K18" s="8"/>
      <c r="L18" s="8">
        <v>105300</v>
      </c>
      <c r="M18" s="8"/>
      <c r="N18" s="8"/>
      <c r="O18" s="8"/>
    </row>
    <row r="19" ht="24" customHeight="1" spans="1:15">
      <c r="A19" s="70" t="s">
        <v>120</v>
      </c>
      <c r="B19" s="87" t="s">
        <v>121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70" t="s">
        <v>122</v>
      </c>
      <c r="B20" s="87" t="s">
        <v>123</v>
      </c>
      <c r="C20" s="8">
        <v>151812</v>
      </c>
      <c r="D20" s="8">
        <v>46512</v>
      </c>
      <c r="E20" s="8">
        <v>46512</v>
      </c>
      <c r="F20" s="8"/>
      <c r="G20" s="8"/>
      <c r="H20" s="8"/>
      <c r="I20" s="8"/>
      <c r="J20" s="8">
        <v>105300</v>
      </c>
      <c r="K20" s="8"/>
      <c r="L20" s="8">
        <v>105300</v>
      </c>
      <c r="M20" s="8"/>
      <c r="N20" s="8"/>
      <c r="O20" s="8"/>
    </row>
    <row r="21" ht="24" customHeight="1" spans="1:15">
      <c r="A21" s="70" t="s">
        <v>124</v>
      </c>
      <c r="B21" s="87" t="s">
        <v>125</v>
      </c>
      <c r="C21" s="8">
        <v>51586.73</v>
      </c>
      <c r="D21" s="8">
        <v>51586.73</v>
      </c>
      <c r="E21" s="8">
        <v>51586.73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70" t="s">
        <v>126</v>
      </c>
      <c r="B22" s="87" t="s">
        <v>127</v>
      </c>
      <c r="C22" s="8">
        <v>5320</v>
      </c>
      <c r="D22" s="8">
        <v>5320</v>
      </c>
      <c r="E22" s="8">
        <v>5320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7" t="s">
        <v>128</v>
      </c>
      <c r="B23" s="85" t="s">
        <v>129</v>
      </c>
      <c r="C23" s="8">
        <v>1613529</v>
      </c>
      <c r="D23" s="8">
        <v>1036729</v>
      </c>
      <c r="E23" s="8">
        <v>936729</v>
      </c>
      <c r="F23" s="8">
        <v>100000</v>
      </c>
      <c r="G23" s="8"/>
      <c r="H23" s="8"/>
      <c r="I23" s="8"/>
      <c r="J23" s="8">
        <v>576800</v>
      </c>
      <c r="K23" s="8"/>
      <c r="L23" s="8">
        <v>576800</v>
      </c>
      <c r="M23" s="8"/>
      <c r="N23" s="8"/>
      <c r="O23" s="8"/>
    </row>
    <row r="24" ht="24" customHeight="1" spans="1:15">
      <c r="A24" s="69" t="s">
        <v>130</v>
      </c>
      <c r="B24" s="89" t="s">
        <v>131</v>
      </c>
      <c r="C24" s="8">
        <v>1613529</v>
      </c>
      <c r="D24" s="8">
        <v>1036729</v>
      </c>
      <c r="E24" s="8">
        <v>936729</v>
      </c>
      <c r="F24" s="8">
        <v>100000</v>
      </c>
      <c r="G24" s="8"/>
      <c r="H24" s="8"/>
      <c r="I24" s="8"/>
      <c r="J24" s="8">
        <v>576800</v>
      </c>
      <c r="K24" s="8"/>
      <c r="L24" s="8">
        <v>576800</v>
      </c>
      <c r="M24" s="8"/>
      <c r="N24" s="8"/>
      <c r="O24" s="8"/>
    </row>
    <row r="25" ht="24" customHeight="1" spans="1:15">
      <c r="A25" s="70" t="s">
        <v>132</v>
      </c>
      <c r="B25" s="87" t="s">
        <v>133</v>
      </c>
      <c r="C25" s="8">
        <v>1613529</v>
      </c>
      <c r="D25" s="8">
        <v>1036729</v>
      </c>
      <c r="E25" s="8">
        <v>936729</v>
      </c>
      <c r="F25" s="8">
        <v>100000</v>
      </c>
      <c r="G25" s="8"/>
      <c r="H25" s="8"/>
      <c r="I25" s="8"/>
      <c r="J25" s="8">
        <v>576800</v>
      </c>
      <c r="K25" s="8"/>
      <c r="L25" s="8">
        <v>576800</v>
      </c>
      <c r="M25" s="8"/>
      <c r="N25" s="8"/>
      <c r="O25" s="8"/>
    </row>
    <row r="26" ht="24" customHeight="1" spans="1:15">
      <c r="A26" s="7" t="s">
        <v>134</v>
      </c>
      <c r="B26" s="85" t="s">
        <v>135</v>
      </c>
      <c r="C26" s="8">
        <v>318080</v>
      </c>
      <c r="D26" s="8">
        <v>82080</v>
      </c>
      <c r="E26" s="8">
        <v>82080</v>
      </c>
      <c r="F26" s="8"/>
      <c r="G26" s="8"/>
      <c r="H26" s="8"/>
      <c r="I26" s="8"/>
      <c r="J26" s="8">
        <v>236000</v>
      </c>
      <c r="K26" s="8"/>
      <c r="L26" s="8">
        <v>236000</v>
      </c>
      <c r="M26" s="8"/>
      <c r="N26" s="8"/>
      <c r="O26" s="8"/>
    </row>
    <row r="27" ht="24" customHeight="1" spans="1:15">
      <c r="A27" s="69" t="s">
        <v>136</v>
      </c>
      <c r="B27" s="86" t="s">
        <v>137</v>
      </c>
      <c r="C27" s="8">
        <v>318080</v>
      </c>
      <c r="D27" s="8">
        <v>82080</v>
      </c>
      <c r="E27" s="8">
        <v>82080</v>
      </c>
      <c r="F27" s="8"/>
      <c r="G27" s="8"/>
      <c r="H27" s="8"/>
      <c r="I27" s="8"/>
      <c r="J27" s="8">
        <v>236000</v>
      </c>
      <c r="K27" s="8"/>
      <c r="L27" s="8">
        <v>236000</v>
      </c>
      <c r="M27" s="8"/>
      <c r="N27" s="8"/>
      <c r="O27" s="8"/>
    </row>
    <row r="28" ht="24" customHeight="1" spans="1:15">
      <c r="A28" s="70" t="s">
        <v>138</v>
      </c>
      <c r="B28" s="87" t="s">
        <v>139</v>
      </c>
      <c r="C28" s="8">
        <v>318080</v>
      </c>
      <c r="D28" s="8">
        <v>82080</v>
      </c>
      <c r="E28" s="8">
        <v>82080</v>
      </c>
      <c r="F28" s="8"/>
      <c r="G28" s="8"/>
      <c r="H28" s="8"/>
      <c r="I28" s="8"/>
      <c r="J28" s="8">
        <v>236000</v>
      </c>
      <c r="K28" s="8"/>
      <c r="L28" s="8">
        <v>236000</v>
      </c>
      <c r="M28" s="8"/>
      <c r="N28" s="8"/>
      <c r="O28" s="8"/>
    </row>
    <row r="29" ht="29.35" customHeight="1" spans="1:15">
      <c r="A29" s="90" t="s">
        <v>57</v>
      </c>
      <c r="B29" s="90"/>
      <c r="C29" s="8">
        <v>2987814.33</v>
      </c>
      <c r="D29" s="8">
        <v>1597314.33</v>
      </c>
      <c r="E29" s="8">
        <v>1461114.33</v>
      </c>
      <c r="F29" s="8">
        <v>136200</v>
      </c>
      <c r="G29" s="8"/>
      <c r="H29" s="8"/>
      <c r="I29" s="8"/>
      <c r="J29" s="8">
        <v>1390500</v>
      </c>
      <c r="K29" s="8"/>
      <c r="L29" s="8">
        <v>1390500</v>
      </c>
      <c r="M29" s="8"/>
      <c r="N29" s="8"/>
      <c r="O29" s="8"/>
    </row>
  </sheetData>
  <mergeCells count="12">
    <mergeCell ref="A2:O2"/>
    <mergeCell ref="A3:B3"/>
    <mergeCell ref="C3:O3"/>
    <mergeCell ref="D4:F4"/>
    <mergeCell ref="J4:O4"/>
    <mergeCell ref="A29:B29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A1" sqref="A1:D1"/>
    </sheetView>
  </sheetViews>
  <sheetFormatPr defaultColWidth="9" defaultRowHeight="13.5" customHeight="1" outlineLevelCol="3"/>
  <cols>
    <col min="1" max="1" width="35.125" customWidth="1"/>
    <col min="2" max="2" width="24.85" customWidth="1"/>
    <col min="3" max="3" width="34.125" customWidth="1"/>
    <col min="4" max="4" width="20.9916666666667" customWidth="1"/>
  </cols>
  <sheetData>
    <row r="1" ht="13.15" customHeight="1" spans="1:4">
      <c r="A1" s="17" t="s">
        <v>140</v>
      </c>
      <c r="B1" s="17"/>
      <c r="C1" s="17"/>
      <c r="D1" s="17"/>
    </row>
    <row r="2" ht="43.15" customHeight="1" spans="1:4">
      <c r="A2" s="12" t="str">
        <f>"2025"&amp;"年部门财政拨款收支预算总表"</f>
        <v>2025年部门财政拨款收支预算总表</v>
      </c>
      <c r="B2" s="12"/>
      <c r="C2" s="12"/>
      <c r="D2" s="12"/>
    </row>
    <row r="3" customHeight="1" spans="1:4">
      <c r="A3" s="4" t="str">
        <f>"单位名称："&amp;"楚雄彝族自治州大海波水库管理处"</f>
        <v>单位名称：楚雄彝族自治州大海波水库管理处</v>
      </c>
      <c r="B3" s="4"/>
      <c r="C3" s="71"/>
      <c r="D3" s="2" t="s">
        <v>54</v>
      </c>
    </row>
    <row r="4" customHeight="1" spans="1:4">
      <c r="A4" s="72" t="s">
        <v>141</v>
      </c>
      <c r="B4" s="72"/>
      <c r="C4" s="72" t="s">
        <v>142</v>
      </c>
      <c r="D4" s="72"/>
    </row>
    <row r="5" ht="42" customHeight="1" spans="1:4">
      <c r="A5" s="72" t="s">
        <v>5</v>
      </c>
      <c r="B5" s="72" t="str">
        <f t="shared" ref="B5:D5" si="0">"2025"&amp;"年预算数"</f>
        <v>2025年预算数</v>
      </c>
      <c r="C5" s="5" t="s">
        <v>143</v>
      </c>
      <c r="D5" s="72" t="str">
        <f t="shared" si="0"/>
        <v>2025年预算数</v>
      </c>
    </row>
    <row r="6" ht="24.1" customHeight="1" spans="1:4">
      <c r="A6" s="73" t="s">
        <v>144</v>
      </c>
      <c r="B6" s="8">
        <v>1597314.33</v>
      </c>
      <c r="C6" s="74" t="s">
        <v>145</v>
      </c>
      <c r="D6" s="8">
        <v>1597314.33</v>
      </c>
    </row>
    <row r="7" ht="24.1" customHeight="1" spans="1:4">
      <c r="A7" s="73" t="s">
        <v>146</v>
      </c>
      <c r="B7" s="8">
        <v>1597314.33</v>
      </c>
      <c r="C7" s="74" t="s">
        <v>147</v>
      </c>
      <c r="D7" s="8"/>
    </row>
    <row r="8" ht="24.1" customHeight="1" spans="1:4">
      <c r="A8" s="73" t="s">
        <v>148</v>
      </c>
      <c r="B8" s="8"/>
      <c r="C8" s="74" t="s">
        <v>149</v>
      </c>
      <c r="D8" s="8"/>
    </row>
    <row r="9" ht="24.1" customHeight="1" spans="1:4">
      <c r="A9" s="73" t="s">
        <v>150</v>
      </c>
      <c r="B9" s="8"/>
      <c r="C9" s="74" t="s">
        <v>151</v>
      </c>
      <c r="D9" s="8"/>
    </row>
    <row r="10" ht="24.1" customHeight="1" spans="1:4">
      <c r="A10" s="73" t="s">
        <v>152</v>
      </c>
      <c r="B10" s="8"/>
      <c r="C10" s="74" t="s">
        <v>153</v>
      </c>
      <c r="D10" s="8"/>
    </row>
    <row r="11" ht="24.1" customHeight="1" spans="1:4">
      <c r="A11" s="73" t="s">
        <v>146</v>
      </c>
      <c r="B11" s="8"/>
      <c r="C11" s="74" t="s">
        <v>154</v>
      </c>
      <c r="D11" s="8"/>
    </row>
    <row r="12" ht="24.1" customHeight="1" spans="1:4">
      <c r="A12" s="75" t="s">
        <v>148</v>
      </c>
      <c r="B12" s="8"/>
      <c r="C12" s="76" t="s">
        <v>155</v>
      </c>
      <c r="D12" s="8"/>
    </row>
    <row r="13" ht="24.1" customHeight="1" spans="1:4">
      <c r="A13" s="75" t="s">
        <v>150</v>
      </c>
      <c r="B13" s="8"/>
      <c r="C13" s="76" t="s">
        <v>156</v>
      </c>
      <c r="D13" s="8"/>
    </row>
    <row r="14" ht="24.1" customHeight="1" spans="1:4">
      <c r="A14" s="77"/>
      <c r="B14" s="8"/>
      <c r="C14" s="76" t="s">
        <v>157</v>
      </c>
      <c r="D14" s="8">
        <v>375086.6</v>
      </c>
    </row>
    <row r="15" ht="24.1" customHeight="1" spans="1:4">
      <c r="A15" s="77"/>
      <c r="B15" s="8"/>
      <c r="C15" s="76" t="s">
        <v>158</v>
      </c>
      <c r="D15" s="8"/>
    </row>
    <row r="16" ht="24.1" customHeight="1" spans="1:4">
      <c r="A16" s="77"/>
      <c r="B16" s="8"/>
      <c r="C16" s="76" t="s">
        <v>159</v>
      </c>
      <c r="D16" s="8">
        <v>103418.73</v>
      </c>
    </row>
    <row r="17" ht="24.1" customHeight="1" spans="1:4">
      <c r="A17" s="77"/>
      <c r="B17" s="8"/>
      <c r="C17" s="76" t="s">
        <v>160</v>
      </c>
      <c r="D17" s="8"/>
    </row>
    <row r="18" ht="24.1" customHeight="1" spans="1:4">
      <c r="A18" s="77"/>
      <c r="B18" s="8"/>
      <c r="C18" s="76" t="s">
        <v>161</v>
      </c>
      <c r="D18" s="8"/>
    </row>
    <row r="19" ht="24.1" customHeight="1" spans="1:4">
      <c r="A19" s="77"/>
      <c r="B19" s="8"/>
      <c r="C19" s="76" t="s">
        <v>162</v>
      </c>
      <c r="D19" s="8">
        <v>1036729</v>
      </c>
    </row>
    <row r="20" ht="24.1" customHeight="1" spans="1:4">
      <c r="A20" s="77"/>
      <c r="B20" s="8"/>
      <c r="C20" s="76" t="s">
        <v>163</v>
      </c>
      <c r="D20" s="8"/>
    </row>
    <row r="21" ht="24.1" customHeight="1" spans="1:4">
      <c r="A21" s="77"/>
      <c r="B21" s="8"/>
      <c r="C21" s="76" t="s">
        <v>164</v>
      </c>
      <c r="D21" s="8"/>
    </row>
    <row r="22" ht="24.1" customHeight="1" spans="1:4">
      <c r="A22" s="77"/>
      <c r="B22" s="8"/>
      <c r="C22" s="76" t="s">
        <v>165</v>
      </c>
      <c r="D22" s="8"/>
    </row>
    <row r="23" ht="24.1" customHeight="1" spans="1:4">
      <c r="A23" s="77"/>
      <c r="B23" s="8"/>
      <c r="C23" s="76" t="s">
        <v>166</v>
      </c>
      <c r="D23" s="8"/>
    </row>
    <row r="24" ht="24.1" customHeight="1" spans="1:4">
      <c r="A24" s="77"/>
      <c r="B24" s="8"/>
      <c r="C24" s="76" t="s">
        <v>167</v>
      </c>
      <c r="D24" s="8"/>
    </row>
    <row r="25" ht="24.1" customHeight="1" spans="1:4">
      <c r="A25" s="77"/>
      <c r="B25" s="8"/>
      <c r="C25" s="76" t="s">
        <v>168</v>
      </c>
      <c r="D25" s="8"/>
    </row>
    <row r="26" ht="24.1" customHeight="1" spans="1:4">
      <c r="A26" s="77"/>
      <c r="B26" s="8"/>
      <c r="C26" s="76" t="s">
        <v>169</v>
      </c>
      <c r="D26" s="8">
        <v>82080</v>
      </c>
    </row>
    <row r="27" ht="24.1" customHeight="1" spans="1:4">
      <c r="A27" s="77"/>
      <c r="B27" s="8"/>
      <c r="C27" s="76" t="s">
        <v>170</v>
      </c>
      <c r="D27" s="8"/>
    </row>
    <row r="28" ht="24.1" customHeight="1" spans="1:4">
      <c r="A28" s="77"/>
      <c r="B28" s="8"/>
      <c r="C28" s="76" t="s">
        <v>171</v>
      </c>
      <c r="D28" s="8"/>
    </row>
    <row r="29" ht="24.1" customHeight="1" spans="1:4">
      <c r="A29" s="77"/>
      <c r="B29" s="8"/>
      <c r="C29" s="76" t="s">
        <v>172</v>
      </c>
      <c r="D29" s="8"/>
    </row>
    <row r="30" ht="24.1" customHeight="1" spans="1:4">
      <c r="A30" s="77"/>
      <c r="B30" s="8"/>
      <c r="C30" s="76" t="s">
        <v>173</v>
      </c>
      <c r="D30" s="8"/>
    </row>
    <row r="31" ht="24.1" customHeight="1" spans="1:4">
      <c r="A31" s="77"/>
      <c r="B31" s="8"/>
      <c r="C31" s="75" t="s">
        <v>174</v>
      </c>
      <c r="D31" s="8"/>
    </row>
    <row r="32" ht="24.1" customHeight="1" spans="1:4">
      <c r="A32" s="77"/>
      <c r="B32" s="8"/>
      <c r="C32" s="75" t="s">
        <v>175</v>
      </c>
      <c r="D32" s="8"/>
    </row>
    <row r="33" ht="24.1" customHeight="1" spans="1:4">
      <c r="A33" s="77"/>
      <c r="B33" s="8"/>
      <c r="C33" s="78" t="s">
        <v>176</v>
      </c>
      <c r="D33" s="8"/>
    </row>
    <row r="34" ht="24" customHeight="1" spans="1:4">
      <c r="A34" s="79"/>
      <c r="B34" s="8"/>
      <c r="C34" s="80" t="s">
        <v>177</v>
      </c>
      <c r="D34" s="8"/>
    </row>
    <row r="35" ht="24" customHeight="1" spans="1:4">
      <c r="A35" s="79"/>
      <c r="B35" s="8"/>
      <c r="C35" s="80" t="s">
        <v>178</v>
      </c>
      <c r="D35" s="8"/>
    </row>
    <row r="36" ht="24" customHeight="1" spans="1:4">
      <c r="A36" s="79"/>
      <c r="B36" s="8"/>
      <c r="C36" s="80" t="s">
        <v>179</v>
      </c>
      <c r="D36" s="8"/>
    </row>
    <row r="37" ht="24" customHeight="1" spans="1:4">
      <c r="A37" s="79"/>
      <c r="B37" s="8"/>
      <c r="C37" s="78" t="s">
        <v>180</v>
      </c>
      <c r="D37" s="81"/>
    </row>
    <row r="38" ht="24.1" customHeight="1" spans="1:4">
      <c r="A38" s="79" t="s">
        <v>51</v>
      </c>
      <c r="B38" s="82">
        <v>1597314.33</v>
      </c>
      <c r="C38" s="79" t="s">
        <v>181</v>
      </c>
      <c r="D38" s="82">
        <v>1597314.33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5"/>
  <sheetViews>
    <sheetView showZeros="0" workbookViewId="0">
      <selection activeCell="A1" sqref="A1:G1"/>
    </sheetView>
  </sheetViews>
  <sheetFormatPr defaultColWidth="9" defaultRowHeight="13.5" customHeight="1" outlineLevelCol="6"/>
  <cols>
    <col min="1" max="1" width="18.575" customWidth="1"/>
    <col min="2" max="2" width="31.75" customWidth="1"/>
    <col min="3" max="7" width="12.85" customWidth="1"/>
  </cols>
  <sheetData>
    <row r="1" ht="15.4" customHeight="1" spans="1:7">
      <c r="A1" s="27" t="s">
        <v>182</v>
      </c>
      <c r="B1" s="27"/>
      <c r="C1" s="27"/>
      <c r="D1" s="27"/>
      <c r="E1" s="27"/>
      <c r="F1" s="27"/>
      <c r="G1" s="27"/>
    </row>
    <row r="2" ht="35.65" customHeight="1" spans="1:7">
      <c r="A2" s="24" t="str">
        <f>"2025"&amp;"年一般公共预算支出预算表（按功能科目分类）"</f>
        <v>2025年一般公共预算支出预算表（按功能科目分类）</v>
      </c>
      <c r="B2" s="24"/>
      <c r="C2" s="24"/>
      <c r="D2" s="24"/>
      <c r="E2" s="24"/>
      <c r="F2" s="24"/>
      <c r="G2" s="24"/>
    </row>
    <row r="3" ht="26.35" customHeight="1" spans="1:7">
      <c r="A3" s="23" t="str">
        <f>"单位名称："&amp;"楚雄彝族自治州大海波水库管理处"</f>
        <v>单位名称：楚雄彝族自治州大海波水库管理处</v>
      </c>
      <c r="B3" s="23"/>
      <c r="C3" s="23"/>
      <c r="D3" s="23"/>
      <c r="E3" s="23"/>
      <c r="F3" s="68"/>
      <c r="G3" s="27" t="s">
        <v>2</v>
      </c>
    </row>
    <row r="4" ht="18.85" customHeight="1" spans="1:7">
      <c r="A4" s="9" t="s">
        <v>183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184</v>
      </c>
      <c r="F5" s="9" t="s">
        <v>185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375086.6</v>
      </c>
      <c r="D7" s="8">
        <v>338886.6</v>
      </c>
      <c r="E7" s="8">
        <v>332886.6</v>
      </c>
      <c r="F7" s="8">
        <v>6000</v>
      </c>
      <c r="G7" s="8">
        <v>36200</v>
      </c>
    </row>
    <row r="8" ht="18.85" customHeight="1" spans="1:7">
      <c r="A8" s="69" t="s">
        <v>99</v>
      </c>
      <c r="B8" s="69" t="s">
        <v>100</v>
      </c>
      <c r="C8" s="8">
        <v>330331.2</v>
      </c>
      <c r="D8" s="8">
        <v>330331.2</v>
      </c>
      <c r="E8" s="8">
        <v>324331.2</v>
      </c>
      <c r="F8" s="8">
        <v>6000</v>
      </c>
      <c r="G8" s="8"/>
    </row>
    <row r="9" ht="18.85" customHeight="1" spans="1:7">
      <c r="A9" s="70" t="s">
        <v>101</v>
      </c>
      <c r="B9" s="70" t="s">
        <v>102</v>
      </c>
      <c r="C9" s="8">
        <v>220891.2</v>
      </c>
      <c r="D9" s="8">
        <v>220891.2</v>
      </c>
      <c r="E9" s="8">
        <v>214891.2</v>
      </c>
      <c r="F9" s="8">
        <v>6000</v>
      </c>
      <c r="G9" s="8"/>
    </row>
    <row r="10" ht="19" customHeight="1" spans="1:7">
      <c r="A10" s="70" t="s">
        <v>103</v>
      </c>
      <c r="B10" s="70" t="s">
        <v>104</v>
      </c>
      <c r="C10" s="8">
        <v>109440</v>
      </c>
      <c r="D10" s="8">
        <v>109440</v>
      </c>
      <c r="E10" s="8">
        <v>109440</v>
      </c>
      <c r="F10" s="8"/>
      <c r="G10" s="8"/>
    </row>
    <row r="11" ht="18.85" customHeight="1" spans="1:7">
      <c r="A11" s="69" t="s">
        <v>107</v>
      </c>
      <c r="B11" s="69" t="s">
        <v>108</v>
      </c>
      <c r="C11" s="8">
        <v>44755.4</v>
      </c>
      <c r="D11" s="8">
        <v>8555.4</v>
      </c>
      <c r="E11" s="8">
        <v>8555.4</v>
      </c>
      <c r="F11" s="8"/>
      <c r="G11" s="8">
        <v>36200</v>
      </c>
    </row>
    <row r="12" ht="18.85" customHeight="1" spans="1:7">
      <c r="A12" s="70" t="s">
        <v>109</v>
      </c>
      <c r="B12" s="70" t="s">
        <v>110</v>
      </c>
      <c r="C12" s="8">
        <v>8555.4</v>
      </c>
      <c r="D12" s="8">
        <v>8555.4</v>
      </c>
      <c r="E12" s="8">
        <v>8555.4</v>
      </c>
      <c r="F12" s="8"/>
      <c r="G12" s="8"/>
    </row>
    <row r="13" ht="18.85" customHeight="1" spans="1:7">
      <c r="A13" s="70" t="s">
        <v>111</v>
      </c>
      <c r="B13" s="70" t="s">
        <v>112</v>
      </c>
      <c r="C13" s="8">
        <v>36200</v>
      </c>
      <c r="D13" s="8"/>
      <c r="E13" s="8"/>
      <c r="F13" s="8"/>
      <c r="G13" s="8">
        <v>36200</v>
      </c>
    </row>
    <row r="14" ht="18.85" customHeight="1" spans="1:7">
      <c r="A14" s="7" t="s">
        <v>116</v>
      </c>
      <c r="B14" s="7" t="s">
        <v>117</v>
      </c>
      <c r="C14" s="8">
        <v>103418.73</v>
      </c>
      <c r="D14" s="8">
        <v>103418.73</v>
      </c>
      <c r="E14" s="8">
        <v>103418.73</v>
      </c>
      <c r="F14" s="8"/>
      <c r="G14" s="8"/>
    </row>
    <row r="15" ht="18.85" customHeight="1" spans="1:7">
      <c r="A15" s="69" t="s">
        <v>118</v>
      </c>
      <c r="B15" s="69" t="s">
        <v>119</v>
      </c>
      <c r="C15" s="8">
        <v>103418.73</v>
      </c>
      <c r="D15" s="8">
        <v>103418.73</v>
      </c>
      <c r="E15" s="8">
        <v>103418.73</v>
      </c>
      <c r="F15" s="8"/>
      <c r="G15" s="8"/>
    </row>
    <row r="16" ht="18.85" customHeight="1" spans="1:7">
      <c r="A16" s="70" t="s">
        <v>122</v>
      </c>
      <c r="B16" s="70" t="s">
        <v>123</v>
      </c>
      <c r="C16" s="8">
        <v>46512</v>
      </c>
      <c r="D16" s="8">
        <v>46512</v>
      </c>
      <c r="E16" s="8">
        <v>46512</v>
      </c>
      <c r="F16" s="8"/>
      <c r="G16" s="8"/>
    </row>
    <row r="17" ht="18.85" customHeight="1" spans="1:7">
      <c r="A17" s="70" t="s">
        <v>124</v>
      </c>
      <c r="B17" s="70" t="s">
        <v>125</v>
      </c>
      <c r="C17" s="8">
        <v>51586.73</v>
      </c>
      <c r="D17" s="8">
        <v>51586.73</v>
      </c>
      <c r="E17" s="8">
        <v>51586.73</v>
      </c>
      <c r="F17" s="8"/>
      <c r="G17" s="8"/>
    </row>
    <row r="18" ht="18.85" customHeight="1" spans="1:7">
      <c r="A18" s="70" t="s">
        <v>126</v>
      </c>
      <c r="B18" s="70" t="s">
        <v>127</v>
      </c>
      <c r="C18" s="8">
        <v>5320</v>
      </c>
      <c r="D18" s="8">
        <v>5320</v>
      </c>
      <c r="E18" s="8">
        <v>5320</v>
      </c>
      <c r="F18" s="8"/>
      <c r="G18" s="8"/>
    </row>
    <row r="19" ht="18.85" customHeight="1" spans="1:7">
      <c r="A19" s="7" t="s">
        <v>128</v>
      </c>
      <c r="B19" s="7" t="s">
        <v>129</v>
      </c>
      <c r="C19" s="8">
        <v>1036729</v>
      </c>
      <c r="D19" s="8">
        <v>936729</v>
      </c>
      <c r="E19" s="8">
        <v>855576</v>
      </c>
      <c r="F19" s="8">
        <v>81153</v>
      </c>
      <c r="G19" s="8">
        <v>100000</v>
      </c>
    </row>
    <row r="20" ht="18.85" customHeight="1" spans="1:7">
      <c r="A20" s="69" t="s">
        <v>130</v>
      </c>
      <c r="B20" s="69" t="s">
        <v>131</v>
      </c>
      <c r="C20" s="8">
        <v>1036729</v>
      </c>
      <c r="D20" s="8">
        <v>936729</v>
      </c>
      <c r="E20" s="8">
        <v>855576</v>
      </c>
      <c r="F20" s="8">
        <v>81153</v>
      </c>
      <c r="G20" s="8">
        <v>100000</v>
      </c>
    </row>
    <row r="21" ht="18.85" customHeight="1" spans="1:7">
      <c r="A21" s="70" t="s">
        <v>132</v>
      </c>
      <c r="B21" s="70" t="s">
        <v>133</v>
      </c>
      <c r="C21" s="8">
        <v>1036729</v>
      </c>
      <c r="D21" s="8">
        <v>936729</v>
      </c>
      <c r="E21" s="8">
        <v>855576</v>
      </c>
      <c r="F21" s="8">
        <v>81153</v>
      </c>
      <c r="G21" s="8">
        <v>100000</v>
      </c>
    </row>
    <row r="22" ht="18.85" customHeight="1" spans="1:7">
      <c r="A22" s="7" t="s">
        <v>134</v>
      </c>
      <c r="B22" s="7" t="s">
        <v>135</v>
      </c>
      <c r="C22" s="8">
        <v>82080</v>
      </c>
      <c r="D22" s="8">
        <v>82080</v>
      </c>
      <c r="E22" s="8">
        <v>82080</v>
      </c>
      <c r="F22" s="8"/>
      <c r="G22" s="8"/>
    </row>
    <row r="23" ht="18.85" customHeight="1" spans="1:7">
      <c r="A23" s="69" t="s">
        <v>136</v>
      </c>
      <c r="B23" s="69" t="s">
        <v>137</v>
      </c>
      <c r="C23" s="8">
        <v>82080</v>
      </c>
      <c r="D23" s="8">
        <v>82080</v>
      </c>
      <c r="E23" s="8">
        <v>82080</v>
      </c>
      <c r="F23" s="8"/>
      <c r="G23" s="8"/>
    </row>
    <row r="24" ht="18.85" customHeight="1" spans="1:7">
      <c r="A24" s="70" t="s">
        <v>138</v>
      </c>
      <c r="B24" s="70" t="s">
        <v>139</v>
      </c>
      <c r="C24" s="8">
        <v>82080</v>
      </c>
      <c r="D24" s="8">
        <v>82080</v>
      </c>
      <c r="E24" s="8">
        <v>82080</v>
      </c>
      <c r="F24" s="8"/>
      <c r="G24" s="8"/>
    </row>
    <row r="25" ht="18.85" customHeight="1" spans="1:7">
      <c r="A25" s="9" t="s">
        <v>186</v>
      </c>
      <c r="B25" s="9"/>
      <c r="C25" s="8">
        <v>1597314.33</v>
      </c>
      <c r="D25" s="8">
        <v>1461114.33</v>
      </c>
      <c r="E25" s="8">
        <v>1373961.33</v>
      </c>
      <c r="F25" s="8">
        <v>87153</v>
      </c>
      <c r="G25" s="8">
        <v>136200</v>
      </c>
    </row>
  </sheetData>
  <mergeCells count="8">
    <mergeCell ref="A1:G1"/>
    <mergeCell ref="A2:G2"/>
    <mergeCell ref="A3:E3"/>
    <mergeCell ref="A4:B4"/>
    <mergeCell ref="D4:F4"/>
    <mergeCell ref="A25:B25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:F1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64" t="s">
        <v>187</v>
      </c>
      <c r="B1" s="65"/>
      <c r="C1" s="65"/>
      <c r="D1" s="65"/>
      <c r="E1" s="66"/>
      <c r="F1" s="65"/>
    </row>
    <row r="2" ht="52.6" customHeight="1" spans="1:6">
      <c r="A2" s="24" t="str">
        <f>"2025"&amp;"年一般公共预算“三公”经费支出预算表"</f>
        <v>2025年一般公共预算“三公”经费支出预算表</v>
      </c>
      <c r="B2" s="24"/>
      <c r="C2" s="24"/>
      <c r="D2" s="24"/>
      <c r="E2" s="24"/>
      <c r="F2" s="24"/>
    </row>
    <row r="3" ht="19.6" customHeight="1" spans="1:6">
      <c r="A3" s="23" t="str">
        <f>"单位名称："&amp;"楚雄彝族自治州大海波水库管理处"</f>
        <v>单位名称：楚雄彝族自治州大海波水库管理处</v>
      </c>
      <c r="B3" s="23"/>
      <c r="C3" s="27" t="s">
        <v>54</v>
      </c>
      <c r="D3" s="27"/>
      <c r="E3" s="27"/>
      <c r="F3" s="27"/>
    </row>
    <row r="4" ht="18.85" customHeight="1" spans="1:6">
      <c r="A4" s="9" t="s">
        <v>188</v>
      </c>
      <c r="B4" s="9" t="s">
        <v>189</v>
      </c>
      <c r="C4" s="9" t="s">
        <v>190</v>
      </c>
      <c r="D4" s="9"/>
      <c r="E4" s="9"/>
      <c r="F4" s="9" t="s">
        <v>191</v>
      </c>
    </row>
    <row r="5" ht="18.85" customHeight="1" spans="1:6">
      <c r="A5" s="9"/>
      <c r="B5" s="9"/>
      <c r="C5" s="9" t="s">
        <v>59</v>
      </c>
      <c r="D5" s="9" t="s">
        <v>192</v>
      </c>
      <c r="E5" s="9" t="s">
        <v>193</v>
      </c>
      <c r="F5" s="9"/>
    </row>
    <row r="6" ht="18.85" customHeight="1" spans="1:6">
      <c r="A6" s="67" t="s">
        <v>83</v>
      </c>
      <c r="B6" s="67" t="s">
        <v>84</v>
      </c>
      <c r="C6" s="67" t="s">
        <v>85</v>
      </c>
      <c r="D6" s="67" t="s">
        <v>86</v>
      </c>
      <c r="E6" s="67" t="s">
        <v>87</v>
      </c>
      <c r="F6" s="67" t="s">
        <v>88</v>
      </c>
    </row>
    <row r="7" ht="18.85" customHeight="1" spans="1:6">
      <c r="A7" s="8">
        <v>1000</v>
      </c>
      <c r="B7" s="8"/>
      <c r="C7" s="8"/>
      <c r="D7" s="8"/>
      <c r="E7" s="8"/>
      <c r="F7" s="8">
        <v>1000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46"/>
  <sheetViews>
    <sheetView showZeros="0" workbookViewId="0">
      <selection activeCell="A2" sqref="A2:X2"/>
    </sheetView>
  </sheetViews>
  <sheetFormatPr defaultColWidth="10.7083333333333" defaultRowHeight="14.25" customHeight="1"/>
  <cols>
    <col min="1" max="1" width="38.2833333333333" customWidth="1"/>
    <col min="2" max="2" width="20.425" customWidth="1"/>
    <col min="3" max="3" width="36.575" customWidth="1"/>
    <col min="4" max="4" width="16.9916666666667" customWidth="1"/>
    <col min="5" max="5" width="25.5083333333333" customWidth="1"/>
    <col min="6" max="6" width="17.5666666666667" customWidth="1"/>
    <col min="7" max="7" width="26.85" customWidth="1"/>
    <col min="8" max="24" width="12.85" customWidth="1"/>
  </cols>
  <sheetData>
    <row r="1" ht="13.5" customHeight="1" spans="1:2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7" t="s">
        <v>194</v>
      </c>
    </row>
    <row r="2" ht="45" customHeight="1" spans="1:24">
      <c r="A2" s="12" t="s">
        <v>195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ht="18.75" customHeight="1" spans="1:24">
      <c r="A3" s="11" t="str">
        <f>"单位名称："&amp;"楚雄彝族自治州大海波水库管理处"</f>
        <v>单位名称：楚雄彝族自治州大海波水库管理处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7" t="s">
        <v>54</v>
      </c>
    </row>
    <row r="4" ht="18" customHeight="1" spans="1:24">
      <c r="A4" s="5" t="s">
        <v>196</v>
      </c>
      <c r="B4" s="5" t="s">
        <v>197</v>
      </c>
      <c r="C4" s="5" t="s">
        <v>198</v>
      </c>
      <c r="D4" s="5" t="s">
        <v>199</v>
      </c>
      <c r="E4" s="5" t="s">
        <v>200</v>
      </c>
      <c r="F4" s="5" t="s">
        <v>201</v>
      </c>
      <c r="G4" s="5" t="s">
        <v>202</v>
      </c>
      <c r="H4" s="5" t="s">
        <v>203</v>
      </c>
      <c r="I4" s="5" t="s">
        <v>203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204</v>
      </c>
      <c r="I5" s="5" t="s">
        <v>60</v>
      </c>
      <c r="J5" s="5"/>
      <c r="K5" s="5"/>
      <c r="L5" s="5"/>
      <c r="M5" s="5"/>
      <c r="N5" s="5"/>
      <c r="O5" s="5" t="s">
        <v>205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206</v>
      </c>
      <c r="J6" s="5" t="s">
        <v>207</v>
      </c>
      <c r="K6" s="5" t="s">
        <v>208</v>
      </c>
      <c r="L6" s="5" t="s">
        <v>209</v>
      </c>
      <c r="M6" s="5" t="s">
        <v>210</v>
      </c>
      <c r="N6" s="5" t="s">
        <v>211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212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213</v>
      </c>
      <c r="K7" s="5" t="s">
        <v>207</v>
      </c>
      <c r="L7" s="5" t="s">
        <v>209</v>
      </c>
      <c r="M7" s="5" t="s">
        <v>210</v>
      </c>
      <c r="N7" s="5" t="s">
        <v>211</v>
      </c>
      <c r="O7" s="5" t="s">
        <v>209</v>
      </c>
      <c r="P7" s="5" t="s">
        <v>210</v>
      </c>
      <c r="Q7" s="5" t="s">
        <v>211</v>
      </c>
      <c r="R7" s="5" t="s">
        <v>63</v>
      </c>
      <c r="S7" s="5" t="s">
        <v>59</v>
      </c>
      <c r="T7" s="5" t="s">
        <v>65</v>
      </c>
      <c r="U7" s="5" t="s">
        <v>212</v>
      </c>
      <c r="V7" s="5" t="s">
        <v>67</v>
      </c>
      <c r="W7" s="5" t="s">
        <v>68</v>
      </c>
      <c r="X7" s="5" t="s">
        <v>69</v>
      </c>
    </row>
    <row r="8" ht="24.1" customHeight="1" spans="1:24">
      <c r="A8" s="62">
        <v>1</v>
      </c>
      <c r="B8" s="62">
        <v>2</v>
      </c>
      <c r="C8" s="62">
        <v>3</v>
      </c>
      <c r="D8" s="62">
        <v>4</v>
      </c>
      <c r="E8" s="62">
        <v>5</v>
      </c>
      <c r="F8" s="63">
        <v>6</v>
      </c>
      <c r="G8" s="63">
        <v>7</v>
      </c>
      <c r="H8" s="62">
        <v>8</v>
      </c>
      <c r="I8" s="62">
        <v>9</v>
      </c>
      <c r="J8" s="62">
        <v>10</v>
      </c>
      <c r="K8" s="62">
        <v>11</v>
      </c>
      <c r="L8" s="62">
        <v>12</v>
      </c>
      <c r="M8" s="62">
        <v>13</v>
      </c>
      <c r="N8" s="62">
        <v>14</v>
      </c>
      <c r="O8" s="62">
        <v>15</v>
      </c>
      <c r="P8" s="62">
        <v>16</v>
      </c>
      <c r="Q8" s="62">
        <v>17</v>
      </c>
      <c r="R8" s="62">
        <v>18</v>
      </c>
      <c r="S8" s="62">
        <v>19</v>
      </c>
      <c r="T8" s="62">
        <v>20</v>
      </c>
      <c r="U8" s="62">
        <v>21</v>
      </c>
      <c r="V8" s="62">
        <v>22</v>
      </c>
      <c r="W8" s="62">
        <v>23</v>
      </c>
      <c r="X8" s="62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2851614.33</v>
      </c>
      <c r="I9" s="8">
        <v>1461114.33</v>
      </c>
      <c r="J9" s="8"/>
      <c r="K9" s="8"/>
      <c r="L9" s="8"/>
      <c r="M9" s="8">
        <v>1461114.33</v>
      </c>
      <c r="N9" s="8"/>
      <c r="O9" s="8"/>
      <c r="P9" s="8"/>
      <c r="Q9" s="8"/>
      <c r="R9" s="8"/>
      <c r="S9" s="8">
        <v>1390500</v>
      </c>
      <c r="T9" s="8"/>
      <c r="U9" s="8">
        <v>1390500</v>
      </c>
      <c r="V9" s="8"/>
      <c r="W9" s="8"/>
      <c r="X9" s="8"/>
    </row>
    <row r="10" ht="30.75" customHeight="1" spans="1:24">
      <c r="A10" s="7" t="s">
        <v>71</v>
      </c>
      <c r="B10" s="7" t="s">
        <v>214</v>
      </c>
      <c r="C10" s="7" t="s">
        <v>215</v>
      </c>
      <c r="D10" s="7" t="s">
        <v>132</v>
      </c>
      <c r="E10" s="7" t="s">
        <v>133</v>
      </c>
      <c r="F10" s="7" t="s">
        <v>216</v>
      </c>
      <c r="G10" s="7" t="s">
        <v>217</v>
      </c>
      <c r="H10" s="8">
        <v>684000</v>
      </c>
      <c r="I10" s="8">
        <v>684000</v>
      </c>
      <c r="J10" s="8"/>
      <c r="K10" s="8"/>
      <c r="L10" s="8"/>
      <c r="M10" s="8">
        <v>684000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214</v>
      </c>
      <c r="C11" s="7" t="s">
        <v>215</v>
      </c>
      <c r="D11" s="7" t="s">
        <v>132</v>
      </c>
      <c r="E11" s="7" t="s">
        <v>133</v>
      </c>
      <c r="F11" s="7" t="s">
        <v>218</v>
      </c>
      <c r="G11" s="7" t="s">
        <v>219</v>
      </c>
      <c r="H11" s="8"/>
      <c r="I11" s="8"/>
      <c r="J11" s="8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214</v>
      </c>
      <c r="C12" s="7" t="s">
        <v>215</v>
      </c>
      <c r="D12" s="7" t="s">
        <v>132</v>
      </c>
      <c r="E12" s="7" t="s">
        <v>133</v>
      </c>
      <c r="F12" s="7" t="s">
        <v>220</v>
      </c>
      <c r="G12" s="7" t="s">
        <v>221</v>
      </c>
      <c r="H12" s="8"/>
      <c r="I12" s="8"/>
      <c r="J12" s="8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222</v>
      </c>
      <c r="C13" s="7" t="s">
        <v>223</v>
      </c>
      <c r="D13" s="7" t="s">
        <v>132</v>
      </c>
      <c r="E13" s="7" t="s">
        <v>133</v>
      </c>
      <c r="F13" s="7" t="s">
        <v>220</v>
      </c>
      <c r="G13" s="7" t="s">
        <v>221</v>
      </c>
      <c r="H13" s="8">
        <v>162000</v>
      </c>
      <c r="I13" s="8">
        <v>162000</v>
      </c>
      <c r="J13" s="8"/>
      <c r="K13" s="7"/>
      <c r="L13" s="8"/>
      <c r="M13" s="8">
        <v>162000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224</v>
      </c>
      <c r="C14" s="7" t="s">
        <v>225</v>
      </c>
      <c r="D14" s="7" t="s">
        <v>103</v>
      </c>
      <c r="E14" s="7" t="s">
        <v>104</v>
      </c>
      <c r="F14" s="7" t="s">
        <v>226</v>
      </c>
      <c r="G14" s="7" t="s">
        <v>225</v>
      </c>
      <c r="H14" s="8">
        <v>109440</v>
      </c>
      <c r="I14" s="8">
        <v>109440</v>
      </c>
      <c r="J14" s="8"/>
      <c r="K14" s="7"/>
      <c r="L14" s="8"/>
      <c r="M14" s="8">
        <v>109440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227</v>
      </c>
      <c r="C15" s="7" t="s">
        <v>228</v>
      </c>
      <c r="D15" s="7" t="s">
        <v>122</v>
      </c>
      <c r="E15" s="7" t="s">
        <v>123</v>
      </c>
      <c r="F15" s="7" t="s">
        <v>229</v>
      </c>
      <c r="G15" s="7" t="s">
        <v>230</v>
      </c>
      <c r="H15" s="8">
        <v>46512</v>
      </c>
      <c r="I15" s="8">
        <v>46512</v>
      </c>
      <c r="J15" s="8"/>
      <c r="K15" s="7"/>
      <c r="L15" s="8"/>
      <c r="M15" s="8">
        <v>46512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227</v>
      </c>
      <c r="C16" s="7" t="s">
        <v>228</v>
      </c>
      <c r="D16" s="7" t="s">
        <v>120</v>
      </c>
      <c r="E16" s="7" t="s">
        <v>121</v>
      </c>
      <c r="F16" s="7" t="s">
        <v>229</v>
      </c>
      <c r="G16" s="7" t="s">
        <v>230</v>
      </c>
      <c r="H16" s="8"/>
      <c r="I16" s="8"/>
      <c r="J16" s="8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227</v>
      </c>
      <c r="C17" s="7" t="s">
        <v>228</v>
      </c>
      <c r="D17" s="7" t="s">
        <v>124</v>
      </c>
      <c r="E17" s="7" t="s">
        <v>125</v>
      </c>
      <c r="F17" s="7" t="s">
        <v>231</v>
      </c>
      <c r="G17" s="7" t="s">
        <v>232</v>
      </c>
      <c r="H17" s="8">
        <v>51586.73</v>
      </c>
      <c r="I17" s="8">
        <v>51586.73</v>
      </c>
      <c r="J17" s="8"/>
      <c r="K17" s="7"/>
      <c r="L17" s="8"/>
      <c r="M17" s="8">
        <v>51586.73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227</v>
      </c>
      <c r="C18" s="7" t="s">
        <v>228</v>
      </c>
      <c r="D18" s="7" t="s">
        <v>126</v>
      </c>
      <c r="E18" s="7" t="s">
        <v>127</v>
      </c>
      <c r="F18" s="7" t="s">
        <v>233</v>
      </c>
      <c r="G18" s="7" t="s">
        <v>234</v>
      </c>
      <c r="H18" s="8"/>
      <c r="I18" s="8"/>
      <c r="J18" s="8"/>
      <c r="K18" s="7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227</v>
      </c>
      <c r="C19" s="7" t="s">
        <v>228</v>
      </c>
      <c r="D19" s="7" t="s">
        <v>126</v>
      </c>
      <c r="E19" s="7" t="s">
        <v>127</v>
      </c>
      <c r="F19" s="7" t="s">
        <v>233</v>
      </c>
      <c r="G19" s="7" t="s">
        <v>234</v>
      </c>
      <c r="H19" s="8">
        <v>5320</v>
      </c>
      <c r="I19" s="8">
        <v>5320</v>
      </c>
      <c r="J19" s="8"/>
      <c r="K19" s="7"/>
      <c r="L19" s="8"/>
      <c r="M19" s="8">
        <v>5320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235</v>
      </c>
      <c r="C20" s="7" t="s">
        <v>236</v>
      </c>
      <c r="D20" s="7" t="s">
        <v>132</v>
      </c>
      <c r="E20" s="7" t="s">
        <v>133</v>
      </c>
      <c r="F20" s="7" t="s">
        <v>233</v>
      </c>
      <c r="G20" s="7" t="s">
        <v>234</v>
      </c>
      <c r="H20" s="8">
        <v>4788</v>
      </c>
      <c r="I20" s="8">
        <v>4788</v>
      </c>
      <c r="J20" s="8"/>
      <c r="K20" s="7"/>
      <c r="L20" s="8"/>
      <c r="M20" s="8">
        <v>4788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237</v>
      </c>
      <c r="C21" s="7" t="s">
        <v>238</v>
      </c>
      <c r="D21" s="7" t="s">
        <v>132</v>
      </c>
      <c r="E21" s="7" t="s">
        <v>133</v>
      </c>
      <c r="F21" s="7" t="s">
        <v>233</v>
      </c>
      <c r="G21" s="7" t="s">
        <v>234</v>
      </c>
      <c r="H21" s="8">
        <v>4788</v>
      </c>
      <c r="I21" s="8">
        <v>4788</v>
      </c>
      <c r="J21" s="8"/>
      <c r="K21" s="7"/>
      <c r="L21" s="8"/>
      <c r="M21" s="8">
        <v>4788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239</v>
      </c>
      <c r="C22" s="7" t="s">
        <v>139</v>
      </c>
      <c r="D22" s="7" t="s">
        <v>138</v>
      </c>
      <c r="E22" s="7" t="s">
        <v>139</v>
      </c>
      <c r="F22" s="7" t="s">
        <v>240</v>
      </c>
      <c r="G22" s="7" t="s">
        <v>139</v>
      </c>
      <c r="H22" s="8">
        <v>82080</v>
      </c>
      <c r="I22" s="8">
        <v>82080</v>
      </c>
      <c r="J22" s="8"/>
      <c r="K22" s="7"/>
      <c r="L22" s="8"/>
      <c r="M22" s="8">
        <v>82080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241</v>
      </c>
      <c r="C23" s="7" t="s">
        <v>242</v>
      </c>
      <c r="D23" s="7" t="s">
        <v>132</v>
      </c>
      <c r="E23" s="7" t="s">
        <v>133</v>
      </c>
      <c r="F23" s="7" t="s">
        <v>243</v>
      </c>
      <c r="G23" s="7" t="s">
        <v>242</v>
      </c>
      <c r="H23" s="8"/>
      <c r="I23" s="8"/>
      <c r="J23" s="8"/>
      <c r="K23" s="7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244</v>
      </c>
      <c r="C24" s="7" t="s">
        <v>245</v>
      </c>
      <c r="D24" s="7" t="s">
        <v>132</v>
      </c>
      <c r="E24" s="7" t="s">
        <v>133</v>
      </c>
      <c r="F24" s="7" t="s">
        <v>246</v>
      </c>
      <c r="G24" s="7" t="s">
        <v>245</v>
      </c>
      <c r="H24" s="8">
        <v>3150</v>
      </c>
      <c r="I24" s="8">
        <v>3150</v>
      </c>
      <c r="J24" s="8"/>
      <c r="K24" s="7"/>
      <c r="L24" s="8"/>
      <c r="M24" s="8">
        <v>3150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247</v>
      </c>
      <c r="C25" s="7" t="s">
        <v>248</v>
      </c>
      <c r="D25" s="7" t="s">
        <v>132</v>
      </c>
      <c r="E25" s="7" t="s">
        <v>133</v>
      </c>
      <c r="F25" s="7" t="s">
        <v>249</v>
      </c>
      <c r="G25" s="7" t="s">
        <v>250</v>
      </c>
      <c r="H25" s="8">
        <v>8000</v>
      </c>
      <c r="I25" s="8">
        <v>8000</v>
      </c>
      <c r="J25" s="8"/>
      <c r="K25" s="7"/>
      <c r="L25" s="8"/>
      <c r="M25" s="8">
        <v>8000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247</v>
      </c>
      <c r="C26" s="7" t="s">
        <v>248</v>
      </c>
      <c r="D26" s="7" t="s">
        <v>132</v>
      </c>
      <c r="E26" s="7" t="s">
        <v>133</v>
      </c>
      <c r="F26" s="7" t="s">
        <v>251</v>
      </c>
      <c r="G26" s="7" t="s">
        <v>252</v>
      </c>
      <c r="H26" s="8">
        <v>2700</v>
      </c>
      <c r="I26" s="8">
        <v>2700</v>
      </c>
      <c r="J26" s="8"/>
      <c r="K26" s="7"/>
      <c r="L26" s="8"/>
      <c r="M26" s="8">
        <v>2700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71</v>
      </c>
      <c r="B27" s="7" t="s">
        <v>247</v>
      </c>
      <c r="C27" s="7" t="s">
        <v>248</v>
      </c>
      <c r="D27" s="7" t="s">
        <v>132</v>
      </c>
      <c r="E27" s="7" t="s">
        <v>133</v>
      </c>
      <c r="F27" s="7" t="s">
        <v>253</v>
      </c>
      <c r="G27" s="7" t="s">
        <v>254</v>
      </c>
      <c r="H27" s="8">
        <v>500</v>
      </c>
      <c r="I27" s="8">
        <v>500</v>
      </c>
      <c r="J27" s="8"/>
      <c r="K27" s="7"/>
      <c r="L27" s="8"/>
      <c r="M27" s="8">
        <v>500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71</v>
      </c>
      <c r="B28" s="7" t="s">
        <v>247</v>
      </c>
      <c r="C28" s="7" t="s">
        <v>248</v>
      </c>
      <c r="D28" s="7" t="s">
        <v>132</v>
      </c>
      <c r="E28" s="7" t="s">
        <v>133</v>
      </c>
      <c r="F28" s="7" t="s">
        <v>255</v>
      </c>
      <c r="G28" s="7" t="s">
        <v>256</v>
      </c>
      <c r="H28" s="8">
        <v>6000</v>
      </c>
      <c r="I28" s="8">
        <v>6000</v>
      </c>
      <c r="J28" s="8"/>
      <c r="K28" s="7"/>
      <c r="L28" s="8"/>
      <c r="M28" s="8">
        <v>6000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71</v>
      </c>
      <c r="B29" s="7" t="s">
        <v>241</v>
      </c>
      <c r="C29" s="7" t="s">
        <v>242</v>
      </c>
      <c r="D29" s="7" t="s">
        <v>132</v>
      </c>
      <c r="E29" s="7" t="s">
        <v>133</v>
      </c>
      <c r="F29" s="7" t="s">
        <v>243</v>
      </c>
      <c r="G29" s="7" t="s">
        <v>242</v>
      </c>
      <c r="H29" s="8">
        <v>6798</v>
      </c>
      <c r="I29" s="8">
        <v>6798</v>
      </c>
      <c r="J29" s="8"/>
      <c r="K29" s="7"/>
      <c r="L29" s="8"/>
      <c r="M29" s="8">
        <v>6798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71</v>
      </c>
      <c r="B30" s="7" t="s">
        <v>247</v>
      </c>
      <c r="C30" s="7" t="s">
        <v>248</v>
      </c>
      <c r="D30" s="7" t="s">
        <v>132</v>
      </c>
      <c r="E30" s="7" t="s">
        <v>133</v>
      </c>
      <c r="F30" s="7" t="s">
        <v>257</v>
      </c>
      <c r="G30" s="7" t="s">
        <v>258</v>
      </c>
      <c r="H30" s="8">
        <v>2000</v>
      </c>
      <c r="I30" s="8">
        <v>2000</v>
      </c>
      <c r="J30" s="8"/>
      <c r="K30" s="7"/>
      <c r="L30" s="8"/>
      <c r="M30" s="8">
        <v>2000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7" t="s">
        <v>71</v>
      </c>
      <c r="B31" s="7" t="s">
        <v>247</v>
      </c>
      <c r="C31" s="7" t="s">
        <v>248</v>
      </c>
      <c r="D31" s="7" t="s">
        <v>132</v>
      </c>
      <c r="E31" s="7" t="s">
        <v>133</v>
      </c>
      <c r="F31" s="7" t="s">
        <v>259</v>
      </c>
      <c r="G31" s="7" t="s">
        <v>260</v>
      </c>
      <c r="H31" s="8">
        <v>6000</v>
      </c>
      <c r="I31" s="8">
        <v>6000</v>
      </c>
      <c r="J31" s="8"/>
      <c r="K31" s="7"/>
      <c r="L31" s="8"/>
      <c r="M31" s="8">
        <v>6000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7" t="s">
        <v>71</v>
      </c>
      <c r="B32" s="7" t="s">
        <v>261</v>
      </c>
      <c r="C32" s="7" t="s">
        <v>191</v>
      </c>
      <c r="D32" s="7" t="s">
        <v>132</v>
      </c>
      <c r="E32" s="7" t="s">
        <v>133</v>
      </c>
      <c r="F32" s="7" t="s">
        <v>262</v>
      </c>
      <c r="G32" s="7" t="s">
        <v>191</v>
      </c>
      <c r="H32" s="8">
        <v>1000</v>
      </c>
      <c r="I32" s="8">
        <v>1000</v>
      </c>
      <c r="J32" s="8"/>
      <c r="K32" s="7"/>
      <c r="L32" s="8"/>
      <c r="M32" s="8">
        <v>1000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7" t="s">
        <v>71</v>
      </c>
      <c r="B33" s="7" t="s">
        <v>247</v>
      </c>
      <c r="C33" s="7" t="s">
        <v>248</v>
      </c>
      <c r="D33" s="7" t="s">
        <v>132</v>
      </c>
      <c r="E33" s="7" t="s">
        <v>133</v>
      </c>
      <c r="F33" s="7" t="s">
        <v>263</v>
      </c>
      <c r="G33" s="7" t="s">
        <v>264</v>
      </c>
      <c r="H33" s="8">
        <v>15000</v>
      </c>
      <c r="I33" s="8">
        <v>15000</v>
      </c>
      <c r="J33" s="8"/>
      <c r="K33" s="7"/>
      <c r="L33" s="8"/>
      <c r="M33" s="8">
        <v>15000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7" t="s">
        <v>71</v>
      </c>
      <c r="B34" s="7" t="s">
        <v>247</v>
      </c>
      <c r="C34" s="7" t="s">
        <v>248</v>
      </c>
      <c r="D34" s="7" t="s">
        <v>132</v>
      </c>
      <c r="E34" s="7" t="s">
        <v>133</v>
      </c>
      <c r="F34" s="7" t="s">
        <v>265</v>
      </c>
      <c r="G34" s="7" t="s">
        <v>266</v>
      </c>
      <c r="H34" s="8">
        <v>30005</v>
      </c>
      <c r="I34" s="8">
        <v>30005</v>
      </c>
      <c r="J34" s="8"/>
      <c r="K34" s="7"/>
      <c r="L34" s="8"/>
      <c r="M34" s="8">
        <v>30005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7" t="s">
        <v>71</v>
      </c>
      <c r="B35" s="7" t="s">
        <v>267</v>
      </c>
      <c r="C35" s="7" t="s">
        <v>268</v>
      </c>
      <c r="D35" s="7" t="s">
        <v>101</v>
      </c>
      <c r="E35" s="7" t="s">
        <v>102</v>
      </c>
      <c r="F35" s="7" t="s">
        <v>246</v>
      </c>
      <c r="G35" s="7" t="s">
        <v>245</v>
      </c>
      <c r="H35" s="8">
        <v>6000</v>
      </c>
      <c r="I35" s="8">
        <v>6000</v>
      </c>
      <c r="J35" s="8"/>
      <c r="K35" s="7"/>
      <c r="L35" s="8"/>
      <c r="M35" s="8">
        <v>6000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7" t="s">
        <v>71</v>
      </c>
      <c r="B36" s="7" t="s">
        <v>269</v>
      </c>
      <c r="C36" s="7" t="s">
        <v>270</v>
      </c>
      <c r="D36" s="7" t="s">
        <v>101</v>
      </c>
      <c r="E36" s="7" t="s">
        <v>102</v>
      </c>
      <c r="F36" s="7" t="s">
        <v>271</v>
      </c>
      <c r="G36" s="7" t="s">
        <v>272</v>
      </c>
      <c r="H36" s="8">
        <v>214891.2</v>
      </c>
      <c r="I36" s="8">
        <v>214891.2</v>
      </c>
      <c r="J36" s="8"/>
      <c r="K36" s="7"/>
      <c r="L36" s="8"/>
      <c r="M36" s="8">
        <v>214891.2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7" t="s">
        <v>71</v>
      </c>
      <c r="B37" s="7" t="s">
        <v>273</v>
      </c>
      <c r="C37" s="7" t="s">
        <v>274</v>
      </c>
      <c r="D37" s="7" t="s">
        <v>109</v>
      </c>
      <c r="E37" s="7" t="s">
        <v>110</v>
      </c>
      <c r="F37" s="7" t="s">
        <v>275</v>
      </c>
      <c r="G37" s="7" t="s">
        <v>276</v>
      </c>
      <c r="H37" s="8">
        <v>8555.4</v>
      </c>
      <c r="I37" s="8">
        <v>8555.4</v>
      </c>
      <c r="J37" s="8"/>
      <c r="K37" s="7"/>
      <c r="L37" s="8"/>
      <c r="M37" s="8">
        <v>8555.4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7" t="s">
        <v>71</v>
      </c>
      <c r="B38" s="7" t="s">
        <v>277</v>
      </c>
      <c r="C38" s="7" t="s">
        <v>278</v>
      </c>
      <c r="D38" s="7" t="s">
        <v>132</v>
      </c>
      <c r="E38" s="7" t="s">
        <v>133</v>
      </c>
      <c r="F38" s="7" t="s">
        <v>216</v>
      </c>
      <c r="G38" s="7" t="s">
        <v>217</v>
      </c>
      <c r="H38" s="8">
        <v>486800</v>
      </c>
      <c r="I38" s="8"/>
      <c r="J38" s="8"/>
      <c r="K38" s="7"/>
      <c r="L38" s="8"/>
      <c r="M38" s="8"/>
      <c r="N38" s="8"/>
      <c r="O38" s="8"/>
      <c r="P38" s="8"/>
      <c r="Q38" s="8"/>
      <c r="R38" s="8"/>
      <c r="S38" s="8">
        <v>486800</v>
      </c>
      <c r="T38" s="8"/>
      <c r="U38" s="8">
        <v>486800</v>
      </c>
      <c r="V38" s="8"/>
      <c r="W38" s="8"/>
      <c r="X38" s="8"/>
    </row>
    <row r="39" ht="30.75" customHeight="1" spans="1:24">
      <c r="A39" s="7" t="s">
        <v>71</v>
      </c>
      <c r="B39" s="7" t="s">
        <v>279</v>
      </c>
      <c r="C39" s="7" t="s">
        <v>280</v>
      </c>
      <c r="D39" s="7" t="s">
        <v>132</v>
      </c>
      <c r="E39" s="7" t="s">
        <v>133</v>
      </c>
      <c r="F39" s="7" t="s">
        <v>281</v>
      </c>
      <c r="G39" s="7" t="s">
        <v>282</v>
      </c>
      <c r="H39" s="8">
        <v>90000</v>
      </c>
      <c r="I39" s="8"/>
      <c r="J39" s="8"/>
      <c r="K39" s="7"/>
      <c r="L39" s="8"/>
      <c r="M39" s="8"/>
      <c r="N39" s="8"/>
      <c r="O39" s="8"/>
      <c r="P39" s="8"/>
      <c r="Q39" s="8"/>
      <c r="R39" s="8"/>
      <c r="S39" s="8">
        <v>90000</v>
      </c>
      <c r="T39" s="8"/>
      <c r="U39" s="8">
        <v>90000</v>
      </c>
      <c r="V39" s="8"/>
      <c r="W39" s="8"/>
      <c r="X39" s="8"/>
    </row>
    <row r="40" ht="30.75" customHeight="1" spans="1:24">
      <c r="A40" s="7" t="s">
        <v>71</v>
      </c>
      <c r="B40" s="7" t="s">
        <v>283</v>
      </c>
      <c r="C40" s="7" t="s">
        <v>284</v>
      </c>
      <c r="D40" s="7" t="s">
        <v>103</v>
      </c>
      <c r="E40" s="7" t="s">
        <v>104</v>
      </c>
      <c r="F40" s="7" t="s">
        <v>226</v>
      </c>
      <c r="G40" s="7" t="s">
        <v>225</v>
      </c>
      <c r="H40" s="8">
        <v>300000</v>
      </c>
      <c r="I40" s="8"/>
      <c r="J40" s="8"/>
      <c r="K40" s="7"/>
      <c r="L40" s="8"/>
      <c r="M40" s="8"/>
      <c r="N40" s="8"/>
      <c r="O40" s="8"/>
      <c r="P40" s="8"/>
      <c r="Q40" s="8"/>
      <c r="R40" s="8"/>
      <c r="S40" s="8">
        <v>300000</v>
      </c>
      <c r="T40" s="8"/>
      <c r="U40" s="8">
        <v>300000</v>
      </c>
      <c r="V40" s="8"/>
      <c r="W40" s="8"/>
      <c r="X40" s="8"/>
    </row>
    <row r="41" ht="30.75" customHeight="1" spans="1:24">
      <c r="A41" s="7" t="s">
        <v>71</v>
      </c>
      <c r="B41" s="7" t="s">
        <v>283</v>
      </c>
      <c r="C41" s="7" t="s">
        <v>284</v>
      </c>
      <c r="D41" s="7" t="s">
        <v>105</v>
      </c>
      <c r="E41" s="7" t="s">
        <v>106</v>
      </c>
      <c r="F41" s="7" t="s">
        <v>285</v>
      </c>
      <c r="G41" s="7" t="s">
        <v>286</v>
      </c>
      <c r="H41" s="8">
        <v>130000</v>
      </c>
      <c r="I41" s="8"/>
      <c r="J41" s="8"/>
      <c r="K41" s="7"/>
      <c r="L41" s="8"/>
      <c r="M41" s="8"/>
      <c r="N41" s="8"/>
      <c r="O41" s="8"/>
      <c r="P41" s="8"/>
      <c r="Q41" s="8"/>
      <c r="R41" s="8"/>
      <c r="S41" s="8">
        <v>130000</v>
      </c>
      <c r="T41" s="8"/>
      <c r="U41" s="8">
        <v>130000</v>
      </c>
      <c r="V41" s="8"/>
      <c r="W41" s="8"/>
      <c r="X41" s="8"/>
    </row>
    <row r="42" ht="30.75" customHeight="1" spans="1:24">
      <c r="A42" s="7" t="s">
        <v>71</v>
      </c>
      <c r="B42" s="7" t="s">
        <v>283</v>
      </c>
      <c r="C42" s="7" t="s">
        <v>284</v>
      </c>
      <c r="D42" s="7" t="s">
        <v>115</v>
      </c>
      <c r="E42" s="7" t="s">
        <v>114</v>
      </c>
      <c r="F42" s="7" t="s">
        <v>233</v>
      </c>
      <c r="G42" s="7" t="s">
        <v>234</v>
      </c>
      <c r="H42" s="8">
        <v>27400</v>
      </c>
      <c r="I42" s="8"/>
      <c r="J42" s="8"/>
      <c r="K42" s="7"/>
      <c r="L42" s="8"/>
      <c r="M42" s="8"/>
      <c r="N42" s="8"/>
      <c r="O42" s="8"/>
      <c r="P42" s="8"/>
      <c r="Q42" s="8"/>
      <c r="R42" s="8"/>
      <c r="S42" s="8">
        <v>27400</v>
      </c>
      <c r="T42" s="8"/>
      <c r="U42" s="8">
        <v>27400</v>
      </c>
      <c r="V42" s="8"/>
      <c r="W42" s="8"/>
      <c r="X42" s="8"/>
    </row>
    <row r="43" ht="30.75" customHeight="1" spans="1:24">
      <c r="A43" s="7" t="s">
        <v>71</v>
      </c>
      <c r="B43" s="7" t="s">
        <v>283</v>
      </c>
      <c r="C43" s="7" t="s">
        <v>284</v>
      </c>
      <c r="D43" s="7" t="s">
        <v>115</v>
      </c>
      <c r="E43" s="7" t="s">
        <v>114</v>
      </c>
      <c r="F43" s="7" t="s">
        <v>233</v>
      </c>
      <c r="G43" s="7" t="s">
        <v>234</v>
      </c>
      <c r="H43" s="8">
        <v>15000</v>
      </c>
      <c r="I43" s="8"/>
      <c r="J43" s="8"/>
      <c r="K43" s="7"/>
      <c r="L43" s="8"/>
      <c r="M43" s="8"/>
      <c r="N43" s="8"/>
      <c r="O43" s="8"/>
      <c r="P43" s="8"/>
      <c r="Q43" s="8"/>
      <c r="R43" s="8"/>
      <c r="S43" s="8">
        <v>15000</v>
      </c>
      <c r="T43" s="8"/>
      <c r="U43" s="8">
        <v>15000</v>
      </c>
      <c r="V43" s="8"/>
      <c r="W43" s="8"/>
      <c r="X43" s="8"/>
    </row>
    <row r="44" ht="30.75" customHeight="1" spans="1:24">
      <c r="A44" s="7" t="s">
        <v>71</v>
      </c>
      <c r="B44" s="7" t="s">
        <v>283</v>
      </c>
      <c r="C44" s="7" t="s">
        <v>284</v>
      </c>
      <c r="D44" s="7" t="s">
        <v>122</v>
      </c>
      <c r="E44" s="7" t="s">
        <v>123</v>
      </c>
      <c r="F44" s="7" t="s">
        <v>229</v>
      </c>
      <c r="G44" s="7" t="s">
        <v>230</v>
      </c>
      <c r="H44" s="8">
        <v>105300</v>
      </c>
      <c r="I44" s="8"/>
      <c r="J44" s="8"/>
      <c r="K44" s="7"/>
      <c r="L44" s="8"/>
      <c r="M44" s="8"/>
      <c r="N44" s="8"/>
      <c r="O44" s="8"/>
      <c r="P44" s="8"/>
      <c r="Q44" s="8"/>
      <c r="R44" s="8"/>
      <c r="S44" s="8">
        <v>105300</v>
      </c>
      <c r="T44" s="8"/>
      <c r="U44" s="8">
        <v>105300</v>
      </c>
      <c r="V44" s="8"/>
      <c r="W44" s="8"/>
      <c r="X44" s="8"/>
    </row>
    <row r="45" ht="30.75" customHeight="1" spans="1:24">
      <c r="A45" s="7" t="s">
        <v>71</v>
      </c>
      <c r="B45" s="7" t="s">
        <v>287</v>
      </c>
      <c r="C45" s="7" t="s">
        <v>288</v>
      </c>
      <c r="D45" s="7" t="s">
        <v>138</v>
      </c>
      <c r="E45" s="7" t="s">
        <v>139</v>
      </c>
      <c r="F45" s="7" t="s">
        <v>240</v>
      </c>
      <c r="G45" s="7" t="s">
        <v>139</v>
      </c>
      <c r="H45" s="8">
        <v>236000</v>
      </c>
      <c r="I45" s="8"/>
      <c r="J45" s="8"/>
      <c r="K45" s="7"/>
      <c r="L45" s="8"/>
      <c r="M45" s="8"/>
      <c r="N45" s="8"/>
      <c r="O45" s="8"/>
      <c r="P45" s="8"/>
      <c r="Q45" s="8"/>
      <c r="R45" s="8"/>
      <c r="S45" s="8">
        <v>236000</v>
      </c>
      <c r="T45" s="8"/>
      <c r="U45" s="8">
        <v>236000</v>
      </c>
      <c r="V45" s="8"/>
      <c r="W45" s="8"/>
      <c r="X45" s="8"/>
    </row>
    <row r="46" ht="30.85" customHeight="1" spans="1:24">
      <c r="A46" s="9" t="s">
        <v>186</v>
      </c>
      <c r="B46" s="9"/>
      <c r="C46" s="9"/>
      <c r="D46" s="9"/>
      <c r="E46" s="9"/>
      <c r="F46" s="9"/>
      <c r="G46" s="9"/>
      <c r="H46" s="8">
        <v>2851614.33</v>
      </c>
      <c r="I46" s="8">
        <v>1461114.33</v>
      </c>
      <c r="J46" s="8"/>
      <c r="K46" s="8"/>
      <c r="L46" s="8"/>
      <c r="M46" s="8">
        <v>1461114.33</v>
      </c>
      <c r="N46" s="8"/>
      <c r="O46" s="8"/>
      <c r="P46" s="8"/>
      <c r="Q46" s="8"/>
      <c r="R46" s="8"/>
      <c r="S46" s="8">
        <v>1390500</v>
      </c>
      <c r="T46" s="8"/>
      <c r="U46" s="8">
        <v>1390500</v>
      </c>
      <c r="V46" s="8"/>
      <c r="W46" s="8"/>
      <c r="X46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6:G46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14"/>
  <sheetViews>
    <sheetView showZeros="0" workbookViewId="0">
      <selection activeCell="A1" sqref="A1"/>
    </sheetView>
  </sheetViews>
  <sheetFormatPr defaultColWidth="10.7083333333333" defaultRowHeight="14.25" customHeight="1"/>
  <cols>
    <col min="1" max="1" width="16.1416666666667" customWidth="1"/>
    <col min="2" max="2" width="28.1333333333333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15.85" customWidth="1"/>
    <col min="9" max="23" width="12.85" customWidth="1"/>
  </cols>
  <sheetData>
    <row r="1" ht="13.5" customHeight="1" spans="1:23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7" t="s">
        <v>289</v>
      </c>
    </row>
    <row r="2" ht="45" customHeight="1" spans="1:23">
      <c r="A2" s="24" t="s">
        <v>290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ht="13.5" customHeight="1" spans="1:23">
      <c r="A3" s="23" t="str">
        <f>"单位名称："&amp;"楚雄彝族自治州大海波水库管理处"</f>
        <v>单位名称：楚雄彝族自治州大海波水库管理处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7" t="s">
        <v>54</v>
      </c>
    </row>
    <row r="4" ht="21.75" customHeight="1" spans="1:23">
      <c r="A4" s="9" t="s">
        <v>291</v>
      </c>
      <c r="B4" s="9" t="s">
        <v>197</v>
      </c>
      <c r="C4" s="9" t="s">
        <v>198</v>
      </c>
      <c r="D4" s="9" t="s">
        <v>196</v>
      </c>
      <c r="E4" s="9" t="s">
        <v>199</v>
      </c>
      <c r="F4" s="9" t="s">
        <v>200</v>
      </c>
      <c r="G4" s="9" t="s">
        <v>292</v>
      </c>
      <c r="H4" s="9" t="s">
        <v>293</v>
      </c>
      <c r="I4" s="9" t="s">
        <v>57</v>
      </c>
      <c r="J4" s="9" t="s">
        <v>294</v>
      </c>
      <c r="K4" s="9"/>
      <c r="L4" s="9"/>
      <c r="M4" s="9"/>
      <c r="N4" s="9" t="s">
        <v>205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212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295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60">
        <v>1</v>
      </c>
      <c r="B8" s="60">
        <v>2</v>
      </c>
      <c r="C8" s="60">
        <v>3</v>
      </c>
      <c r="D8" s="60">
        <v>4</v>
      </c>
      <c r="E8" s="60">
        <v>5</v>
      </c>
      <c r="F8" s="60">
        <v>6</v>
      </c>
      <c r="G8" s="60">
        <v>7</v>
      </c>
      <c r="H8" s="60">
        <v>8</v>
      </c>
      <c r="I8" s="60">
        <v>9</v>
      </c>
      <c r="J8" s="60">
        <v>10</v>
      </c>
      <c r="K8" s="60">
        <v>11</v>
      </c>
      <c r="L8" s="61">
        <v>12</v>
      </c>
      <c r="M8" s="61">
        <v>13</v>
      </c>
      <c r="N8" s="61">
        <v>14</v>
      </c>
      <c r="O8" s="61">
        <v>15</v>
      </c>
      <c r="P8" s="61">
        <v>16</v>
      </c>
      <c r="Q8" s="61">
        <v>17</v>
      </c>
      <c r="R8" s="61">
        <v>18</v>
      </c>
      <c r="S8" s="61">
        <v>19</v>
      </c>
      <c r="T8" s="61">
        <v>20</v>
      </c>
      <c r="U8" s="60">
        <v>21</v>
      </c>
      <c r="V8" s="60">
        <v>22</v>
      </c>
      <c r="W8" s="60">
        <v>23</v>
      </c>
    </row>
    <row r="9" ht="22" customHeight="1" spans="1:23">
      <c r="A9" s="7"/>
      <c r="B9" s="7"/>
      <c r="C9" s="7" t="s">
        <v>296</v>
      </c>
      <c r="D9" s="7"/>
      <c r="E9" s="7"/>
      <c r="F9" s="7"/>
      <c r="G9" s="7"/>
      <c r="H9" s="7"/>
      <c r="I9" s="20">
        <v>100000</v>
      </c>
      <c r="J9" s="8">
        <v>100000</v>
      </c>
      <c r="K9" s="8">
        <v>100000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 t="s">
        <v>297</v>
      </c>
      <c r="B10" s="7" t="s">
        <v>298</v>
      </c>
      <c r="C10" s="7" t="s">
        <v>296</v>
      </c>
      <c r="D10" s="7" t="s">
        <v>71</v>
      </c>
      <c r="E10" s="7" t="s">
        <v>132</v>
      </c>
      <c r="F10" s="7" t="s">
        <v>133</v>
      </c>
      <c r="G10" s="7" t="s">
        <v>299</v>
      </c>
      <c r="H10" s="7" t="s">
        <v>300</v>
      </c>
      <c r="I10" s="8">
        <v>40000</v>
      </c>
      <c r="J10" s="8">
        <v>40000</v>
      </c>
      <c r="K10" s="8">
        <v>40000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7" t="s">
        <v>297</v>
      </c>
      <c r="B11" s="7" t="s">
        <v>298</v>
      </c>
      <c r="C11" s="7" t="s">
        <v>296</v>
      </c>
      <c r="D11" s="7" t="s">
        <v>71</v>
      </c>
      <c r="E11" s="7" t="s">
        <v>132</v>
      </c>
      <c r="F11" s="7" t="s">
        <v>133</v>
      </c>
      <c r="G11" s="7" t="s">
        <v>263</v>
      </c>
      <c r="H11" s="7" t="s">
        <v>264</v>
      </c>
      <c r="I11" s="8">
        <v>60000</v>
      </c>
      <c r="J11" s="8">
        <v>60000</v>
      </c>
      <c r="K11" s="8">
        <v>60000</v>
      </c>
      <c r="L11" s="8"/>
      <c r="M11" s="8"/>
      <c r="N11" s="8"/>
      <c r="O11" s="8"/>
      <c r="P11" s="7"/>
      <c r="Q11" s="8"/>
      <c r="R11" s="8"/>
      <c r="S11" s="8"/>
      <c r="T11" s="8"/>
      <c r="U11" s="8"/>
      <c r="V11" s="8"/>
      <c r="W11" s="8"/>
    </row>
    <row r="12" ht="22" customHeight="1" spans="1:23">
      <c r="A12" s="7"/>
      <c r="B12" s="7"/>
      <c r="C12" s="7" t="s">
        <v>301</v>
      </c>
      <c r="D12" s="7"/>
      <c r="E12" s="7"/>
      <c r="F12" s="7"/>
      <c r="G12" s="7"/>
      <c r="H12" s="7"/>
      <c r="I12" s="20">
        <v>36200</v>
      </c>
      <c r="J12" s="8">
        <v>36200</v>
      </c>
      <c r="K12" s="8">
        <v>36200</v>
      </c>
      <c r="L12" s="8"/>
      <c r="M12" s="8"/>
      <c r="N12" s="8"/>
      <c r="O12" s="8"/>
      <c r="P12" s="7"/>
      <c r="Q12" s="8"/>
      <c r="R12" s="8"/>
      <c r="S12" s="8"/>
      <c r="T12" s="8"/>
      <c r="U12" s="8"/>
      <c r="V12" s="8"/>
      <c r="W12" s="8"/>
    </row>
    <row r="13" ht="22" customHeight="1" spans="1:23">
      <c r="A13" s="7" t="s">
        <v>302</v>
      </c>
      <c r="B13" s="7" t="s">
        <v>303</v>
      </c>
      <c r="C13" s="7" t="s">
        <v>301</v>
      </c>
      <c r="D13" s="7" t="s">
        <v>71</v>
      </c>
      <c r="E13" s="7" t="s">
        <v>111</v>
      </c>
      <c r="F13" s="7" t="s">
        <v>112</v>
      </c>
      <c r="G13" s="7" t="s">
        <v>275</v>
      </c>
      <c r="H13" s="7" t="s">
        <v>276</v>
      </c>
      <c r="I13" s="8">
        <v>36200</v>
      </c>
      <c r="J13" s="8">
        <v>36200</v>
      </c>
      <c r="K13" s="8">
        <v>36200</v>
      </c>
      <c r="L13" s="8"/>
      <c r="M13" s="8"/>
      <c r="N13" s="8"/>
      <c r="O13" s="8"/>
      <c r="P13" s="7"/>
      <c r="Q13" s="8"/>
      <c r="R13" s="8"/>
      <c r="S13" s="8"/>
      <c r="T13" s="8"/>
      <c r="U13" s="8"/>
      <c r="V13" s="8"/>
      <c r="W13" s="8"/>
    </row>
    <row r="14" ht="22" customHeight="1" spans="1:23">
      <c r="A14" s="9" t="s">
        <v>57</v>
      </c>
      <c r="B14" s="9"/>
      <c r="C14" s="9"/>
      <c r="D14" s="9"/>
      <c r="E14" s="9"/>
      <c r="F14" s="9"/>
      <c r="G14" s="9"/>
      <c r="H14" s="9"/>
      <c r="I14" s="8">
        <v>136200</v>
      </c>
      <c r="J14" s="8">
        <v>136200</v>
      </c>
      <c r="K14" s="8">
        <v>136200</v>
      </c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</sheetData>
  <mergeCells count="28">
    <mergeCell ref="A2:W2"/>
    <mergeCell ref="A3:H3"/>
    <mergeCell ref="J4:M4"/>
    <mergeCell ref="N4:P4"/>
    <mergeCell ref="R4:W4"/>
    <mergeCell ref="A14:H1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24"/>
  <sheetViews>
    <sheetView showZeros="0" workbookViewId="0">
      <selection activeCell="A1" sqref="A1:J1"/>
    </sheetView>
  </sheetViews>
  <sheetFormatPr defaultColWidth="10.7083333333333" defaultRowHeight="12" customHeight="1"/>
  <cols>
    <col min="1" max="1" width="53.2833333333333" customWidth="1"/>
    <col min="2" max="2" width="50.7" customWidth="1"/>
    <col min="3" max="3" width="19.85" customWidth="1"/>
    <col min="4" max="4" width="18.85" customWidth="1"/>
    <col min="5" max="5" width="37.9916666666667" customWidth="1"/>
    <col min="6" max="6" width="12" customWidth="1"/>
    <col min="7" max="7" width="18.85" customWidth="1"/>
    <col min="8" max="8" width="12" customWidth="1"/>
    <col min="9" max="9" width="18.85" customWidth="1"/>
    <col min="10" max="10" width="39.2833333333333" customWidth="1"/>
  </cols>
  <sheetData>
    <row r="1" ht="15.75" customHeight="1" spans="1:10">
      <c r="A1" s="27" t="s">
        <v>304</v>
      </c>
      <c r="B1" s="23"/>
      <c r="C1" s="23"/>
      <c r="D1" s="23"/>
      <c r="E1" s="23"/>
      <c r="F1" s="23"/>
      <c r="G1" s="23"/>
      <c r="H1" s="23"/>
      <c r="I1" s="23"/>
      <c r="J1" s="23" t="s">
        <v>305</v>
      </c>
    </row>
    <row r="2" ht="45" customHeight="1" spans="1:10">
      <c r="A2" s="24" t="str">
        <f>"2025"&amp;"年部门项目支出绩效目标表（本次下达）"</f>
        <v>2025年部门项目支出绩效目标表（本次下达）</v>
      </c>
      <c r="B2" s="24"/>
      <c r="C2" s="24"/>
      <c r="D2" s="24"/>
      <c r="E2" s="24"/>
      <c r="F2" s="24"/>
      <c r="G2" s="24"/>
      <c r="H2" s="24"/>
      <c r="I2" s="24"/>
      <c r="J2" s="24"/>
    </row>
    <row r="3" ht="15.75" customHeight="1" spans="1:10">
      <c r="A3" s="23" t="str">
        <f>"单位名称："&amp;"楚雄彝族自治州大海波水库管理处"</f>
        <v>单位名称：楚雄彝族自治州大海波水库管理处</v>
      </c>
      <c r="B3" s="51"/>
      <c r="C3" s="51"/>
      <c r="D3" s="51"/>
      <c r="E3" s="51"/>
      <c r="F3" s="52"/>
      <c r="G3" s="51"/>
      <c r="H3" s="52"/>
      <c r="I3" s="52"/>
      <c r="J3" s="52"/>
    </row>
    <row r="4" ht="60" customHeight="1" spans="1:10">
      <c r="A4" s="53" t="s">
        <v>306</v>
      </c>
      <c r="B4" s="53" t="s">
        <v>307</v>
      </c>
      <c r="C4" s="53" t="s">
        <v>308</v>
      </c>
      <c r="D4" s="53" t="s">
        <v>309</v>
      </c>
      <c r="E4" s="53" t="s">
        <v>310</v>
      </c>
      <c r="F4" s="53" t="s">
        <v>311</v>
      </c>
      <c r="G4" s="53" t="s">
        <v>312</v>
      </c>
      <c r="H4" s="53" t="s">
        <v>313</v>
      </c>
      <c r="I4" s="53" t="s">
        <v>314</v>
      </c>
      <c r="J4" s="53" t="s">
        <v>315</v>
      </c>
    </row>
    <row r="5" ht="47.5" customHeight="1" spans="1:10">
      <c r="A5" s="54">
        <v>1</v>
      </c>
      <c r="B5" s="54">
        <v>2</v>
      </c>
      <c r="C5" s="55">
        <v>3</v>
      </c>
      <c r="D5" s="54">
        <v>4</v>
      </c>
      <c r="E5" s="54">
        <v>5</v>
      </c>
      <c r="F5" s="54">
        <v>6</v>
      </c>
      <c r="G5" s="54">
        <v>7</v>
      </c>
      <c r="H5" s="54">
        <v>8</v>
      </c>
      <c r="I5" s="54">
        <v>9</v>
      </c>
      <c r="J5" s="54">
        <v>10</v>
      </c>
    </row>
    <row r="6" ht="47.5" customHeight="1" spans="1:10">
      <c r="A6" s="58" t="s">
        <v>71</v>
      </c>
      <c r="B6" s="56"/>
      <c r="C6" s="56"/>
      <c r="D6" s="56"/>
      <c r="E6" s="56"/>
      <c r="F6" s="56"/>
      <c r="G6" s="56"/>
      <c r="H6" s="56"/>
      <c r="I6" s="56"/>
      <c r="J6" s="56"/>
    </row>
    <row r="7" ht="103" customHeight="1" spans="1:10">
      <c r="A7" s="56" t="s">
        <v>301</v>
      </c>
      <c r="B7" s="59" t="s">
        <v>316</v>
      </c>
      <c r="C7" s="56"/>
      <c r="D7" s="56"/>
      <c r="E7" s="56"/>
      <c r="F7" s="56"/>
      <c r="G7" s="56"/>
      <c r="H7" s="56"/>
      <c r="I7" s="56"/>
      <c r="J7" s="56"/>
    </row>
    <row r="8" ht="52" customHeight="1" spans="1:10">
      <c r="A8" s="56"/>
      <c r="B8" s="56"/>
      <c r="C8" s="55" t="s">
        <v>317</v>
      </c>
      <c r="D8" s="55" t="s">
        <v>318</v>
      </c>
      <c r="E8" s="55" t="s">
        <v>319</v>
      </c>
      <c r="F8" s="55" t="s">
        <v>320</v>
      </c>
      <c r="G8" s="55" t="s">
        <v>321</v>
      </c>
      <c r="H8" s="55" t="s">
        <v>322</v>
      </c>
      <c r="I8" s="55" t="s">
        <v>323</v>
      </c>
      <c r="J8" s="57" t="s">
        <v>324</v>
      </c>
    </row>
    <row r="9" ht="52" customHeight="1" spans="1:10">
      <c r="A9" s="7"/>
      <c r="B9" s="7"/>
      <c r="C9" s="55" t="s">
        <v>317</v>
      </c>
      <c r="D9" s="55" t="s">
        <v>325</v>
      </c>
      <c r="E9" s="19" t="s">
        <v>326</v>
      </c>
      <c r="F9" s="55" t="s">
        <v>327</v>
      </c>
      <c r="G9" s="55" t="s">
        <v>328</v>
      </c>
      <c r="H9" s="55" t="s">
        <v>329</v>
      </c>
      <c r="I9" s="55" t="s">
        <v>323</v>
      </c>
      <c r="J9" s="57" t="s">
        <v>330</v>
      </c>
    </row>
    <row r="10" ht="52" customHeight="1" spans="1:10">
      <c r="A10" s="7"/>
      <c r="B10" s="7"/>
      <c r="C10" s="55" t="s">
        <v>317</v>
      </c>
      <c r="D10" s="55" t="s">
        <v>325</v>
      </c>
      <c r="E10" s="55" t="s">
        <v>331</v>
      </c>
      <c r="F10" s="55" t="s">
        <v>327</v>
      </c>
      <c r="G10" s="55" t="s">
        <v>328</v>
      </c>
      <c r="H10" s="55" t="s">
        <v>329</v>
      </c>
      <c r="I10" s="55" t="s">
        <v>323</v>
      </c>
      <c r="J10" s="57" t="s">
        <v>332</v>
      </c>
    </row>
    <row r="11" ht="52" customHeight="1" spans="1:10">
      <c r="A11" s="7"/>
      <c r="B11" s="7"/>
      <c r="C11" s="55" t="s">
        <v>317</v>
      </c>
      <c r="D11" s="55" t="s">
        <v>333</v>
      </c>
      <c r="E11" s="55" t="s">
        <v>334</v>
      </c>
      <c r="F11" s="55" t="s">
        <v>327</v>
      </c>
      <c r="G11" s="55" t="s">
        <v>328</v>
      </c>
      <c r="H11" s="55" t="s">
        <v>329</v>
      </c>
      <c r="I11" s="55" t="s">
        <v>323</v>
      </c>
      <c r="J11" s="57" t="s">
        <v>335</v>
      </c>
    </row>
    <row r="12" ht="52" customHeight="1" spans="1:10">
      <c r="A12" s="7"/>
      <c r="B12" s="7"/>
      <c r="C12" s="55" t="s">
        <v>336</v>
      </c>
      <c r="D12" s="55" t="s">
        <v>337</v>
      </c>
      <c r="E12" s="55" t="s">
        <v>338</v>
      </c>
      <c r="F12" s="55" t="s">
        <v>327</v>
      </c>
      <c r="G12" s="55" t="s">
        <v>328</v>
      </c>
      <c r="H12" s="55" t="s">
        <v>329</v>
      </c>
      <c r="I12" s="55" t="s">
        <v>323</v>
      </c>
      <c r="J12" s="57" t="s">
        <v>339</v>
      </c>
    </row>
    <row r="13" ht="52" customHeight="1" spans="1:10">
      <c r="A13" s="7"/>
      <c r="B13" s="7"/>
      <c r="C13" s="55" t="s">
        <v>340</v>
      </c>
      <c r="D13" s="55" t="s">
        <v>341</v>
      </c>
      <c r="E13" s="55" t="s">
        <v>342</v>
      </c>
      <c r="F13" s="55" t="s">
        <v>343</v>
      </c>
      <c r="G13" s="55" t="s">
        <v>344</v>
      </c>
      <c r="H13" s="55" t="s">
        <v>329</v>
      </c>
      <c r="I13" s="55" t="s">
        <v>323</v>
      </c>
      <c r="J13" s="57" t="s">
        <v>345</v>
      </c>
    </row>
    <row r="14" ht="52" customHeight="1" spans="1:10">
      <c r="A14" s="56" t="s">
        <v>296</v>
      </c>
      <c r="B14" s="59" t="s">
        <v>346</v>
      </c>
      <c r="C14" s="7"/>
      <c r="D14" s="7"/>
      <c r="E14" s="7"/>
      <c r="F14" s="7"/>
      <c r="G14" s="7"/>
      <c r="H14" s="7"/>
      <c r="I14" s="7"/>
      <c r="J14" s="7"/>
    </row>
    <row r="15" ht="52" customHeight="1" spans="1:10">
      <c r="A15" s="7"/>
      <c r="B15" s="7"/>
      <c r="C15" s="55" t="s">
        <v>317</v>
      </c>
      <c r="D15" s="55" t="s">
        <v>318</v>
      </c>
      <c r="E15" s="55" t="s">
        <v>347</v>
      </c>
      <c r="F15" s="55" t="s">
        <v>327</v>
      </c>
      <c r="G15" s="55">
        <v>1</v>
      </c>
      <c r="H15" s="55" t="s">
        <v>348</v>
      </c>
      <c r="I15" s="55" t="s">
        <v>323</v>
      </c>
      <c r="J15" s="57" t="s">
        <v>349</v>
      </c>
    </row>
    <row r="16" ht="52" customHeight="1" spans="1:10">
      <c r="A16" s="7"/>
      <c r="B16" s="7"/>
      <c r="C16" s="55" t="s">
        <v>317</v>
      </c>
      <c r="D16" s="55" t="s">
        <v>318</v>
      </c>
      <c r="E16" s="55" t="s">
        <v>350</v>
      </c>
      <c r="F16" s="55" t="s">
        <v>327</v>
      </c>
      <c r="G16" s="55">
        <v>1</v>
      </c>
      <c r="H16" s="55" t="s">
        <v>348</v>
      </c>
      <c r="I16" s="55" t="s">
        <v>323</v>
      </c>
      <c r="J16" s="57" t="s">
        <v>351</v>
      </c>
    </row>
    <row r="17" ht="52" customHeight="1" spans="1:10">
      <c r="A17" s="7"/>
      <c r="B17" s="7"/>
      <c r="C17" s="55" t="s">
        <v>317</v>
      </c>
      <c r="D17" s="55" t="s">
        <v>325</v>
      </c>
      <c r="E17" s="55" t="s">
        <v>352</v>
      </c>
      <c r="F17" s="55" t="s">
        <v>327</v>
      </c>
      <c r="G17" s="55" t="s">
        <v>328</v>
      </c>
      <c r="H17" s="55" t="s">
        <v>329</v>
      </c>
      <c r="I17" s="55" t="s">
        <v>323</v>
      </c>
      <c r="J17" s="59" t="s">
        <v>353</v>
      </c>
    </row>
    <row r="18" ht="52" customHeight="1" spans="1:10">
      <c r="A18" s="7"/>
      <c r="B18" s="7"/>
      <c r="C18" s="55" t="s">
        <v>317</v>
      </c>
      <c r="D18" s="55" t="s">
        <v>325</v>
      </c>
      <c r="E18" s="55" t="s">
        <v>354</v>
      </c>
      <c r="F18" s="55" t="s">
        <v>355</v>
      </c>
      <c r="G18" s="55" t="s">
        <v>328</v>
      </c>
      <c r="H18" s="55" t="s">
        <v>329</v>
      </c>
      <c r="I18" s="55" t="s">
        <v>323</v>
      </c>
      <c r="J18" s="57" t="s">
        <v>356</v>
      </c>
    </row>
    <row r="19" ht="52" customHeight="1" spans="1:10">
      <c r="A19" s="7"/>
      <c r="B19" s="7"/>
      <c r="C19" s="55" t="s">
        <v>317</v>
      </c>
      <c r="D19" s="55" t="s">
        <v>325</v>
      </c>
      <c r="E19" s="55" t="s">
        <v>331</v>
      </c>
      <c r="F19" s="55" t="s">
        <v>327</v>
      </c>
      <c r="G19" s="55" t="s">
        <v>328</v>
      </c>
      <c r="H19" s="55" t="s">
        <v>329</v>
      </c>
      <c r="I19" s="55" t="s">
        <v>323</v>
      </c>
      <c r="J19" s="57" t="s">
        <v>357</v>
      </c>
    </row>
    <row r="20" ht="52" customHeight="1" spans="1:10">
      <c r="A20" s="7"/>
      <c r="B20" s="7"/>
      <c r="C20" s="55" t="s">
        <v>317</v>
      </c>
      <c r="D20" s="55" t="s">
        <v>325</v>
      </c>
      <c r="E20" s="55" t="s">
        <v>358</v>
      </c>
      <c r="F20" s="55" t="s">
        <v>327</v>
      </c>
      <c r="G20" s="55" t="s">
        <v>328</v>
      </c>
      <c r="H20" s="55" t="s">
        <v>329</v>
      </c>
      <c r="I20" s="55" t="s">
        <v>323</v>
      </c>
      <c r="J20" s="59" t="s">
        <v>359</v>
      </c>
    </row>
    <row r="21" ht="52" customHeight="1" spans="1:10">
      <c r="A21" s="7"/>
      <c r="B21" s="7"/>
      <c r="C21" s="55" t="s">
        <v>317</v>
      </c>
      <c r="D21" s="55" t="s">
        <v>333</v>
      </c>
      <c r="E21" s="55" t="s">
        <v>360</v>
      </c>
      <c r="F21" s="55" t="s">
        <v>327</v>
      </c>
      <c r="G21" s="55" t="s">
        <v>328</v>
      </c>
      <c r="H21" s="55" t="s">
        <v>329</v>
      </c>
      <c r="I21" s="55" t="s">
        <v>323</v>
      </c>
      <c r="J21" s="57" t="s">
        <v>361</v>
      </c>
    </row>
    <row r="22" ht="52" customHeight="1" spans="1:10">
      <c r="A22" s="7"/>
      <c r="B22" s="7"/>
      <c r="C22" s="55" t="s">
        <v>336</v>
      </c>
      <c r="D22" s="55" t="s">
        <v>337</v>
      </c>
      <c r="E22" s="55" t="s">
        <v>362</v>
      </c>
      <c r="F22" s="55" t="s">
        <v>327</v>
      </c>
      <c r="G22" s="55" t="s">
        <v>328</v>
      </c>
      <c r="H22" s="55" t="s">
        <v>329</v>
      </c>
      <c r="I22" s="55" t="s">
        <v>323</v>
      </c>
      <c r="J22" s="57" t="s">
        <v>363</v>
      </c>
    </row>
    <row r="23" ht="52" customHeight="1" spans="1:10">
      <c r="A23" s="7"/>
      <c r="B23" s="7"/>
      <c r="C23" s="55" t="s">
        <v>336</v>
      </c>
      <c r="D23" s="55" t="s">
        <v>364</v>
      </c>
      <c r="E23" s="55" t="s">
        <v>365</v>
      </c>
      <c r="F23" s="55" t="s">
        <v>343</v>
      </c>
      <c r="G23" s="55" t="s">
        <v>366</v>
      </c>
      <c r="H23" s="55" t="s">
        <v>329</v>
      </c>
      <c r="I23" s="55" t="s">
        <v>323</v>
      </c>
      <c r="J23" s="57" t="s">
        <v>367</v>
      </c>
    </row>
    <row r="24" ht="52" customHeight="1" spans="1:10">
      <c r="A24" s="7"/>
      <c r="B24" s="7"/>
      <c r="C24" s="55" t="s">
        <v>340</v>
      </c>
      <c r="D24" s="55" t="s">
        <v>341</v>
      </c>
      <c r="E24" s="55" t="s">
        <v>341</v>
      </c>
      <c r="F24" s="55" t="s">
        <v>343</v>
      </c>
      <c r="G24" s="55" t="s">
        <v>344</v>
      </c>
      <c r="H24" s="55" t="s">
        <v>329</v>
      </c>
      <c r="I24" s="55" t="s">
        <v>323</v>
      </c>
      <c r="J24" s="59" t="s">
        <v>368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2025年一般公共预算支出预算表(按功能科目分类）02-2</vt:lpstr>
      <vt:lpstr>2025年一般公共预算“三公”经费支出预算表03</vt:lpstr>
      <vt:lpstr>2025年部门基本支出预算表（人员类、运转类公用经费项目）04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2025年部门项目支出中期规划预算表12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2025-02-21T07:55:00Z</dcterms:created>
  <dcterms:modified xsi:type="dcterms:W3CDTF">2025-02-26T08:33:02Z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9EA868BFE0924556A5E47A96F7506CA2_12</vt:lpwstr>
  </property>
</Properties>
</file>